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cofinas.sharepoint.com/Documents partages/BS BATTERY/BS BATTERY/03- MARKETING/02- PRODUCTS/07-PRODUCTS DATA MASTER FEATURES/"/>
    </mc:Choice>
  </mc:AlternateContent>
  <xr:revisionPtr revIDLastSave="276" documentId="13_ncr:1_{1A3009C0-4A58-4EE4-ABB7-3644CD0EEA93}" xr6:coauthVersionLast="47" xr6:coauthVersionMax="47" xr10:uidLastSave="{69C76BEF-BAD1-4048-9EEF-BB4F1F3C237A}"/>
  <bookViews>
    <workbookView minimized="1" xWindow="-25545" yWindow="2085" windowWidth="21600" windowHeight="11295" firstSheet="1" activeTab="1" xr2:uid="{00000000-000D-0000-FFFF-FFFF00000000}"/>
  </bookViews>
  <sheets>
    <sheet name="CHARGERS" sheetId="2" r:id="rId1"/>
    <sheet name="BATTERY" sheetId="1" r:id="rId2"/>
    <sheet name="TESTERS, BOOSTERS, ACCESSORIES" sheetId="3" r:id="rId3"/>
    <sheet name="CHARGERS COMPATIBILITY" sheetId="6" r:id="rId4"/>
  </sheets>
  <definedNames>
    <definedName name="_xlnm._FilterDatabase" localSheetId="1" hidden="1">BATTERY!$A$3:$AC$235</definedName>
    <definedName name="_xlnm._FilterDatabase" localSheetId="0" hidden="1">CHARGERS!$C$1:$C$15</definedName>
    <definedName name="_xlnm._FilterDatabase" localSheetId="3" hidden="1">'CHARGERS COMPATIBILITY'!$A$1:$L$205</definedName>
    <definedName name="_xlnm._FilterDatabase" localSheetId="2" hidden="1">'TESTERS, BOOSTERS, ACCESSORIES'!$C$1:$C$18</definedName>
    <definedName name="AccessDatabase" hidden="1">"C:\Documents and Settings\xiaopeng\My Documents\电池产品\产品清单.mdb"</definedName>
    <definedName name="Button_1">"产品清单_DIY_List"</definedName>
    <definedName name="Chargers_Xenteq" localSheetId="1">#REF!</definedName>
    <definedName name="Chargers_Xenteq">#REF!</definedName>
    <definedName name="ii" localSheetId="1">#REF!</definedName>
    <definedName name="ii">#REF!</definedName>
    <definedName name="_xlnm.Print_Titles" localSheetId="1">BATTERY!$2:$4</definedName>
    <definedName name="test" localSheetId="1">#REF!</definedName>
    <definedName name="test">#REF!</definedName>
    <definedName name="xx">#REF!</definedName>
    <definedName name="产品清单_DIY_List">#REF!</definedName>
    <definedName name="制表日期">#REF!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96" i="1" l="1"/>
  <c r="U196" i="1"/>
  <c r="S196" i="1"/>
  <c r="Q196" i="1"/>
  <c r="W179" i="1"/>
  <c r="U179" i="1"/>
  <c r="S179" i="1"/>
  <c r="Q179" i="1"/>
  <c r="S103" i="1"/>
  <c r="U103" i="1"/>
  <c r="W103" i="1"/>
  <c r="Q103" i="1"/>
  <c r="W128" i="1"/>
  <c r="U128" i="1"/>
  <c r="S128" i="1"/>
  <c r="Q128" i="1"/>
  <c r="Q127" i="1"/>
  <c r="S127" i="1"/>
  <c r="U127" i="1"/>
  <c r="M11" i="3"/>
  <c r="Q19" i="3"/>
  <c r="O19" i="3"/>
  <c r="S19" i="3"/>
  <c r="M19" i="3"/>
  <c r="AB224" i="1" l="1"/>
  <c r="AB225" i="1"/>
  <c r="W224" i="1"/>
  <c r="W225" i="1"/>
  <c r="U224" i="1"/>
  <c r="U225" i="1"/>
  <c r="S224" i="1"/>
  <c r="S225" i="1"/>
  <c r="S226" i="1"/>
  <c r="Q224" i="1"/>
  <c r="Q225" i="1"/>
  <c r="AB223" i="1"/>
  <c r="W223" i="1"/>
  <c r="U223" i="1"/>
  <c r="S223" i="1"/>
  <c r="Q223" i="1"/>
  <c r="AB234" i="1"/>
  <c r="AB233" i="1"/>
  <c r="AB232" i="1"/>
  <c r="AB231" i="1"/>
  <c r="AB230" i="1"/>
  <c r="AB229" i="1"/>
  <c r="AB228" i="1"/>
  <c r="AB227" i="1"/>
  <c r="AB226" i="1"/>
  <c r="AB222" i="1"/>
  <c r="AB221" i="1"/>
  <c r="AB220" i="1"/>
  <c r="AB219" i="1"/>
  <c r="AB218" i="1"/>
  <c r="AB217" i="1"/>
  <c r="AB216" i="1"/>
  <c r="AB215" i="1"/>
  <c r="AB195" i="1"/>
  <c r="AB194" i="1"/>
  <c r="AB193" i="1"/>
  <c r="AB192" i="1"/>
  <c r="AB191" i="1"/>
  <c r="AB190" i="1"/>
  <c r="AB189" i="1"/>
  <c r="AB186" i="1"/>
  <c r="AB185" i="1"/>
  <c r="AB184" i="1"/>
  <c r="AB183" i="1"/>
  <c r="AB182" i="1"/>
  <c r="AB181" i="1"/>
  <c r="AB180" i="1"/>
  <c r="S38" i="1"/>
  <c r="W174" i="1"/>
  <c r="W134" i="1"/>
  <c r="U134" i="1"/>
  <c r="S134" i="1"/>
  <c r="Q134" i="1"/>
  <c r="S16" i="2"/>
  <c r="Q16" i="2"/>
  <c r="O16" i="2"/>
  <c r="M16" i="2"/>
  <c r="S5" i="3"/>
  <c r="S6" i="3"/>
  <c r="S7" i="3"/>
  <c r="S8" i="3"/>
  <c r="S9" i="3"/>
  <c r="S10" i="3"/>
  <c r="S12" i="3"/>
  <c r="S13" i="3"/>
  <c r="S14" i="3"/>
  <c r="S15" i="3"/>
  <c r="S16" i="3"/>
  <c r="S17" i="3"/>
  <c r="S18" i="3"/>
  <c r="S4" i="3"/>
  <c r="Q17" i="3"/>
  <c r="Q18" i="3"/>
  <c r="Q16" i="3"/>
  <c r="Q4" i="3"/>
  <c r="O17" i="3"/>
  <c r="O18" i="3"/>
  <c r="O16" i="3"/>
  <c r="O4" i="3"/>
  <c r="M16" i="3"/>
  <c r="M17" i="3"/>
  <c r="M18" i="3"/>
  <c r="M4" i="3"/>
  <c r="S5" i="2"/>
  <c r="S6" i="2"/>
  <c r="S7" i="2"/>
  <c r="S8" i="2"/>
  <c r="S9" i="2"/>
  <c r="S10" i="2"/>
  <c r="S11" i="2"/>
  <c r="S12" i="2"/>
  <c r="S13" i="2"/>
  <c r="S14" i="2"/>
  <c r="S15" i="2"/>
  <c r="S4" i="2"/>
  <c r="Q5" i="2"/>
  <c r="Q6" i="2"/>
  <c r="Q7" i="2"/>
  <c r="Q8" i="2"/>
  <c r="Q9" i="2"/>
  <c r="Q10" i="2"/>
  <c r="Q11" i="2"/>
  <c r="Q12" i="2"/>
  <c r="Q13" i="2"/>
  <c r="Q14" i="2"/>
  <c r="Q15" i="2"/>
  <c r="O5" i="2"/>
  <c r="O6" i="2"/>
  <c r="O7" i="2"/>
  <c r="O8" i="2"/>
  <c r="O9" i="2"/>
  <c r="O10" i="2"/>
  <c r="O11" i="2"/>
  <c r="O12" i="2"/>
  <c r="O13" i="2"/>
  <c r="O14" i="2"/>
  <c r="O15" i="2"/>
  <c r="Q4" i="2"/>
  <c r="O4" i="2"/>
  <c r="M5" i="2"/>
  <c r="M6" i="2"/>
  <c r="M7" i="2"/>
  <c r="M8" i="2"/>
  <c r="M9" i="2"/>
  <c r="M10" i="2"/>
  <c r="M11" i="2"/>
  <c r="M12" i="2"/>
  <c r="M13" i="2"/>
  <c r="M14" i="2"/>
  <c r="M15" i="2"/>
  <c r="M4" i="2"/>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4" i="1"/>
  <c r="U105" i="1"/>
  <c r="U106" i="1"/>
  <c r="U107" i="1"/>
  <c r="U108" i="1"/>
  <c r="U109" i="1"/>
  <c r="U110" i="1"/>
  <c r="U111" i="1"/>
  <c r="U112" i="1"/>
  <c r="U113" i="1"/>
  <c r="U114" i="1"/>
  <c r="U115" i="1"/>
  <c r="U116" i="1"/>
  <c r="U117" i="1"/>
  <c r="U118" i="1"/>
  <c r="U119" i="1"/>
  <c r="U120" i="1"/>
  <c r="U121" i="1"/>
  <c r="U122" i="1"/>
  <c r="U123" i="1"/>
  <c r="U124" i="1"/>
  <c r="U125" i="1"/>
  <c r="U126" i="1"/>
  <c r="U129" i="1"/>
  <c r="U130" i="1"/>
  <c r="U131" i="1"/>
  <c r="U132" i="1"/>
  <c r="U133"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7" i="1"/>
  <c r="U168" i="1"/>
  <c r="U169" i="1"/>
  <c r="U170" i="1"/>
  <c r="U171" i="1"/>
  <c r="U172" i="1"/>
  <c r="U173" i="1"/>
  <c r="U174" i="1"/>
  <c r="U175" i="1"/>
  <c r="U176" i="1"/>
  <c r="U177" i="1"/>
  <c r="U178" i="1"/>
  <c r="U180" i="1"/>
  <c r="U181" i="1"/>
  <c r="U182" i="1"/>
  <c r="U183" i="1"/>
  <c r="U184" i="1"/>
  <c r="U185" i="1"/>
  <c r="U186" i="1"/>
  <c r="U187" i="1"/>
  <c r="U188" i="1"/>
  <c r="U189" i="1"/>
  <c r="U190" i="1"/>
  <c r="U191" i="1"/>
  <c r="U192" i="1"/>
  <c r="U193" i="1"/>
  <c r="U194" i="1"/>
  <c r="U195"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6" i="1"/>
  <c r="U227" i="1"/>
  <c r="U228" i="1"/>
  <c r="U229" i="1"/>
  <c r="U230" i="1"/>
  <c r="U231" i="1"/>
  <c r="U232" i="1"/>
  <c r="U233" i="1"/>
  <c r="U234"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4" i="1"/>
  <c r="S105" i="1"/>
  <c r="S106" i="1"/>
  <c r="S107" i="1"/>
  <c r="S108" i="1"/>
  <c r="S109" i="1"/>
  <c r="S110" i="1"/>
  <c r="S111" i="1"/>
  <c r="S112" i="1"/>
  <c r="S113" i="1"/>
  <c r="S114" i="1"/>
  <c r="S115" i="1"/>
  <c r="S116" i="1"/>
  <c r="S117" i="1"/>
  <c r="S118" i="1"/>
  <c r="S119" i="1"/>
  <c r="S120" i="1"/>
  <c r="S121" i="1"/>
  <c r="S122" i="1"/>
  <c r="S123" i="1"/>
  <c r="S124" i="1"/>
  <c r="S125" i="1"/>
  <c r="S126" i="1"/>
  <c r="S129" i="1"/>
  <c r="S130" i="1"/>
  <c r="S131" i="1"/>
  <c r="S132" i="1"/>
  <c r="S133"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7" i="1"/>
  <c r="S168" i="1"/>
  <c r="S169" i="1"/>
  <c r="S170" i="1"/>
  <c r="S171" i="1"/>
  <c r="S172" i="1"/>
  <c r="S173" i="1"/>
  <c r="S174" i="1"/>
  <c r="S175" i="1"/>
  <c r="S176" i="1"/>
  <c r="S177" i="1"/>
  <c r="S178" i="1"/>
  <c r="S180" i="1"/>
  <c r="S181" i="1"/>
  <c r="S182" i="1"/>
  <c r="S183" i="1"/>
  <c r="S184" i="1"/>
  <c r="S185" i="1"/>
  <c r="S186" i="1"/>
  <c r="S187" i="1"/>
  <c r="S188" i="1"/>
  <c r="S189" i="1"/>
  <c r="S190" i="1"/>
  <c r="S191" i="1"/>
  <c r="S192" i="1"/>
  <c r="S193" i="1"/>
  <c r="S194" i="1"/>
  <c r="S195"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7" i="1"/>
  <c r="S228" i="1"/>
  <c r="S229" i="1"/>
  <c r="S230" i="1"/>
  <c r="S231" i="1"/>
  <c r="S232" i="1"/>
  <c r="S233" i="1"/>
  <c r="S234"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4" i="1"/>
  <c r="Q105" i="1"/>
  <c r="Q106" i="1"/>
  <c r="Q107" i="1"/>
  <c r="Q108" i="1"/>
  <c r="Q109" i="1"/>
  <c r="Q110" i="1"/>
  <c r="Q111" i="1"/>
  <c r="Q112" i="1"/>
  <c r="Q113" i="1"/>
  <c r="Q114" i="1"/>
  <c r="Q115" i="1"/>
  <c r="Q116" i="1"/>
  <c r="Q117" i="1"/>
  <c r="Q118" i="1"/>
  <c r="Q119" i="1"/>
  <c r="Q120" i="1"/>
  <c r="Q121" i="1"/>
  <c r="Q122" i="1"/>
  <c r="Q123" i="1"/>
  <c r="Q124" i="1"/>
  <c r="Q125" i="1"/>
  <c r="Q126" i="1"/>
  <c r="Q129" i="1"/>
  <c r="Q130" i="1"/>
  <c r="Q131" i="1"/>
  <c r="Q132" i="1"/>
  <c r="Q133"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7" i="1"/>
  <c r="Q168" i="1"/>
  <c r="Q169" i="1"/>
  <c r="Q170" i="1"/>
  <c r="Q171" i="1"/>
  <c r="Q172" i="1"/>
  <c r="Q173" i="1"/>
  <c r="Q174" i="1"/>
  <c r="Q175" i="1"/>
  <c r="Q176" i="1"/>
  <c r="Q177" i="1"/>
  <c r="Q178" i="1"/>
  <c r="Q180" i="1"/>
  <c r="Q181" i="1"/>
  <c r="Q182" i="1"/>
  <c r="Q183" i="1"/>
  <c r="Q184" i="1"/>
  <c r="Q185" i="1"/>
  <c r="Q186" i="1"/>
  <c r="Q187" i="1"/>
  <c r="Q188" i="1"/>
  <c r="Q189" i="1"/>
  <c r="Q190" i="1"/>
  <c r="Q191" i="1"/>
  <c r="Q192" i="1"/>
  <c r="Q193" i="1"/>
  <c r="Q194" i="1"/>
  <c r="Q195"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6" i="1"/>
  <c r="Q227" i="1"/>
  <c r="Q228" i="1"/>
  <c r="Q229" i="1"/>
  <c r="Q230" i="1"/>
  <c r="Q231" i="1"/>
  <c r="Q232" i="1"/>
  <c r="Q233" i="1"/>
  <c r="Q234"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4" i="1"/>
  <c r="W105" i="1"/>
  <c r="W106" i="1"/>
  <c r="W107" i="1"/>
  <c r="W108" i="1"/>
  <c r="W109" i="1"/>
  <c r="W110" i="1"/>
  <c r="W111" i="1"/>
  <c r="W112" i="1"/>
  <c r="W113" i="1"/>
  <c r="W114" i="1"/>
  <c r="W115" i="1"/>
  <c r="W116" i="1"/>
  <c r="W117" i="1"/>
  <c r="W118" i="1"/>
  <c r="W119" i="1"/>
  <c r="W120" i="1"/>
  <c r="W121" i="1"/>
  <c r="W122" i="1"/>
  <c r="W123" i="1"/>
  <c r="W124" i="1"/>
  <c r="W125" i="1"/>
  <c r="W126" i="1"/>
  <c r="W127" i="1"/>
  <c r="W129" i="1"/>
  <c r="W130" i="1"/>
  <c r="W131" i="1"/>
  <c r="W132" i="1"/>
  <c r="W133"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5" i="1"/>
  <c r="W176" i="1"/>
  <c r="W177" i="1"/>
  <c r="W178" i="1"/>
  <c r="W180" i="1"/>
  <c r="W181" i="1"/>
  <c r="W182" i="1"/>
  <c r="W183" i="1"/>
  <c r="W184" i="1"/>
  <c r="W185" i="1"/>
  <c r="W186" i="1"/>
  <c r="W187" i="1"/>
  <c r="W188" i="1"/>
  <c r="W189" i="1"/>
  <c r="W190" i="1"/>
  <c r="W191" i="1"/>
  <c r="W192" i="1"/>
  <c r="W193" i="1"/>
  <c r="W194" i="1"/>
  <c r="W195"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6" i="1"/>
  <c r="W227" i="1"/>
  <c r="W228" i="1"/>
  <c r="W229" i="1"/>
  <c r="W230" i="1"/>
  <c r="W231" i="1"/>
  <c r="W232" i="1"/>
  <c r="W233" i="1"/>
  <c r="W234" i="1"/>
  <c r="W5" i="1"/>
  <c r="U5" i="1"/>
  <c r="S5" i="1"/>
  <c r="Q5" i="1"/>
  <c r="G138" i="6"/>
  <c r="G160" i="6"/>
  <c r="G161" i="6"/>
  <c r="G185" i="6"/>
  <c r="G137" i="6"/>
  <c r="AC175" i="1"/>
  <c r="AC176" i="1"/>
  <c r="AC177" i="1"/>
  <c r="AC178" i="1"/>
  <c r="AC174" i="1"/>
  <c r="AC74" i="1"/>
  <c r="AC201" i="1"/>
  <c r="AC200" i="1"/>
</calcChain>
</file>

<file path=xl/sharedStrings.xml><?xml version="1.0" encoding="utf-8"?>
<sst xmlns="http://schemas.openxmlformats.org/spreadsheetml/2006/main" count="4562" uniqueCount="706">
  <si>
    <t>BS BATTERY - PRODUCTS DATA</t>
  </si>
  <si>
    <t>CATEGORY</t>
  </si>
  <si>
    <t>Type</t>
  </si>
  <si>
    <t>P/N</t>
  </si>
  <si>
    <t>Product Name</t>
  </si>
  <si>
    <t>MARKETING FEATURES (EN)</t>
  </si>
  <si>
    <t>MARKETING FEATURES (ES)</t>
  </si>
  <si>
    <t>MARKETING FEATURES (FR)</t>
  </si>
  <si>
    <t>Individual packaging data</t>
  </si>
  <si>
    <t>Product Dimensions (mm)</t>
  </si>
  <si>
    <t>CHARGING CURRENT</t>
  </si>
  <si>
    <t>COMPATIBILITY</t>
  </si>
  <si>
    <t>BATTERY SIZE (Ah)</t>
  </si>
  <si>
    <t>BATTERY SIZE FOR MAITENANCE (Ah)</t>
  </si>
  <si>
    <t>VOLTAGE</t>
  </si>
  <si>
    <t>STAGES OF CHARGE</t>
  </si>
  <si>
    <t>RECONDITIONNING FUNCTION</t>
  </si>
  <si>
    <t>FIXATION</t>
  </si>
  <si>
    <t>Suitable for</t>
  </si>
  <si>
    <t>Lenght (mm)</t>
  </si>
  <si>
    <t>Width (mm)</t>
  </si>
  <si>
    <t>Height (mm)</t>
  </si>
  <si>
    <t>Gross Weight (kgs)</t>
  </si>
  <si>
    <t>Lenght (inch)</t>
  </si>
  <si>
    <t>Width (inch)</t>
  </si>
  <si>
    <t>Height (inch)</t>
  </si>
  <si>
    <t>Gross Weight (lbs)</t>
  </si>
  <si>
    <t>CHARGER</t>
  </si>
  <si>
    <t>700516</t>
  </si>
  <si>
    <t>BS10 - AUTOMATIC CHARGER 6V/12V 1A - EU plug</t>
  </si>
  <si>
    <t>BS 10 
&gt; 6V &amp; 12V (voltage selection) Smart Battery Charger &amp; Maintainer,
&gt; Lead acid &amp; lithium batteries (automatic detection),
&gt; Rated at 1A,
&gt; Suitable for batteries up to 20Ah,
&gt; Very safe &amp; compact,
&gt; 9 stages of charge, 
&gt; Enhance the performance of all your powersports batteries,
&gt; Delivered with 1 BS clamps set &amp; 1 fused ring terminal set.</t>
  </si>
  <si>
    <t>1A</t>
  </si>
  <si>
    <t>Lead Acid; Lithium</t>
  </si>
  <si>
    <t>6V;12V</t>
  </si>
  <si>
    <t>No</t>
  </si>
  <si>
    <t>Wall mount</t>
  </si>
  <si>
    <t>Powersport; Automotive</t>
  </si>
  <si>
    <t>700571</t>
  </si>
  <si>
    <t>BS10 - AUTOMATIC CHARGER 6V/12V 1A - A plug - USA/Canada (NEW PACKAGING)</t>
  </si>
  <si>
    <t>700555</t>
  </si>
  <si>
    <t>BS10 - AUTOMATIC CHARGER 6V/12V 1A - A plug with non polarity - Japan</t>
  </si>
  <si>
    <t>700557</t>
  </si>
  <si>
    <t>BS10 - AUTOMATIC CHARGER 6V/12V 1A - I plug</t>
  </si>
  <si>
    <t>700570</t>
  </si>
  <si>
    <t>BS10 - AUTOMATIC CHARGER 6V/12V 1A - UK plug</t>
  </si>
  <si>
    <t>700565</t>
  </si>
  <si>
    <t>BS15 - SMART CHARGER 12V 1.5A - EU plug (NEW PACKAGING)</t>
  </si>
  <si>
    <t>BS 15 
&gt; 12V Smart Battery Charger and Maintainer,
&gt; Designed for lead acid batteries, 
&gt; Rated at 1.5A,
&gt; Automatic charger suitable for batteries up to 30Ah,
&gt; Reconditioning function for deeply discharged batteries,
&gt; 8 stages of charge,
&gt; Very safe &amp; easy to use, 
&gt; Delivered with 1 BS clamps set and 1 fused ring terminal set.</t>
  </si>
  <si>
    <t>1.5A</t>
  </si>
  <si>
    <t>Lead Acid</t>
  </si>
  <si>
    <t>12V</t>
  </si>
  <si>
    <t>Yes</t>
  </si>
  <si>
    <t>Mutliaxis hook</t>
  </si>
  <si>
    <t>700566</t>
  </si>
  <si>
    <t>BS30 - SMART CHARGER 12V 3A - EU plug (NEW PACKAGING)</t>
  </si>
  <si>
    <t>BS 30
&gt; 12V Smart Battery Charger &amp; Maintainer, 
&gt; Designed for lead acid &amp; lithium batteries,
&gt; Rated at 3A,
&gt; Automatic charger suitable for batteries up to 60Ah,
&gt; 9 stages of charge,
&gt; Delivered with 1 BS clamps set and 1 fused ring terminal set.</t>
  </si>
  <si>
    <t>3A</t>
  </si>
  <si>
    <t>700572</t>
  </si>
  <si>
    <t>BS30 - SMART CHARGER 12V 3A - A plug - USA/Canada (NEW PACKAGING)</t>
  </si>
  <si>
    <t>700575</t>
  </si>
  <si>
    <t>BS30 - SMART CHARGER 12V 3A - UK plug (NEW PACKAGING)</t>
  </si>
  <si>
    <t>700532</t>
  </si>
  <si>
    <t>BS60 - PRO SMART CHARGER 12V 1A/4A/6A (NEW PACKAGING)</t>
  </si>
  <si>
    <t>BS 60 
&gt;12V Powerful Smart Battery Charger &amp; Maintainer,
&gt; Selectable battery type (Calcium, Gel, AGM/Wet),
&gt; Selectable charge rate (1A/4A/6A), 
&gt; Automatic charger  suitable for lead acid batteries up to 120Ah,
&gt; Very safe &amp; easy to use, 
&gt; 9 stages of charge,
&gt; Automatic reconditioning mode for deeply discharged batteries,
&gt; Delivered with 1 BS clamps set and 1 fused ring terminal set.</t>
  </si>
  <si>
    <t>1A-4A-6A</t>
  </si>
  <si>
    <t>700547</t>
  </si>
  <si>
    <t>BK20 - BANK CHARGER 6-12V 2A - EU plug</t>
  </si>
  <si>
    <t>BK 20  
&gt; Smart Bank Battery Charger &amp; Maintainer, 
&gt; Developed for professionals
&gt; Lithium &amp; Lead Acid
&gt; Charge and maintain 3 batteries with different voltage and technologies at once,
&gt; Rated at 2A per channel, 
&gt; Automatic charger suitable for batteries up to 40Ah,
&gt; Very safe and easy to use,
 &gt; 10 stages of charge 
&gt; Force mode to enhance the performance of all your powersports batteries, 
&gt; Delivered with 3 BS clamps set, 
&gt; Assembly part for display can be addded in option to mount up to two BK 20 chargers on BS display. Ideal to create a small charging station!</t>
  </si>
  <si>
    <t>3x2A</t>
  </si>
  <si>
    <t>Assembly part for display</t>
  </si>
  <si>
    <t>700554</t>
  </si>
  <si>
    <t>BK20 - BANK CHARGER 6-12V 2A (A plug - USA/Canada)</t>
  </si>
  <si>
    <t>700578</t>
  </si>
  <si>
    <t>BK20 - BANK CHARGER 6-12V 2A (C plug - Korea)</t>
  </si>
  <si>
    <t>Last Update: 22/07/2025</t>
  </si>
  <si>
    <t>1</t>
  </si>
  <si>
    <t>PRODUCT CATEGORY</t>
  </si>
  <si>
    <t>PRODUCT TECHNOLOGY</t>
  </si>
  <si>
    <t>BS Code</t>
  </si>
  <si>
    <t xml:space="preserve">Technologies </t>
  </si>
  <si>
    <t>BATTERY CHEMISTRY</t>
  </si>
  <si>
    <t>ACID PACK</t>
  </si>
  <si>
    <t>E-COMMERCE</t>
  </si>
  <si>
    <t>Product Dimensions</t>
  </si>
  <si>
    <t>VOLTS
(V)</t>
  </si>
  <si>
    <t>BATTERY CAPACITY
(AH) - 20HR</t>
  </si>
  <si>
    <t>BATTERY CAPACITY
(AH) - 10HR</t>
  </si>
  <si>
    <t>CCA 
(A)</t>
  </si>
  <si>
    <t>Power
(Wh)</t>
  </si>
  <si>
    <t>BATTERY MAXIMUM CHARGE RATE</t>
  </si>
  <si>
    <t>Polarity</t>
  </si>
  <si>
    <t>RIDING STYLE</t>
  </si>
  <si>
    <t>01 - P2W BATTERIES</t>
  </si>
  <si>
    <t>01 - STARTER DRY</t>
  </si>
  <si>
    <t>310520</t>
  </si>
  <si>
    <t>BS DRY - B38-6A (with acid pack）</t>
  </si>
  <si>
    <t>DRY</t>
  </si>
  <si>
    <t>LEAD ACID</t>
  </si>
  <si>
    <t>DRY batteries are Lead Acid flooded batteries that must be filled before the first use with a periodic maintenance. These conventional batteries are perfectly suitable for entry-level powersport vehicles with standard requirements. 
&gt; TO BE ACTIVATED
DRY-charged technology.
&gt; ACID PACK INCLUDED
For initial filling.
&gt; PERIODIC MAINTENANCE
Refilled with water if necessary.
&gt; HANDLE WITH CARE TO PREVENT ACID SPILLAGE
&gt; LONG SHELF LIFE
No need to be recharged while stocked (if not activated).
&gt; INTERNAL GAS EMISSION THROUGH VENTING HOLE
&gt; WIDE VARIETY OF 6V &amp; 12V MODELS</t>
  </si>
  <si>
    <t>-</t>
  </si>
  <si>
    <t>+ / -</t>
  </si>
  <si>
    <t>ROAD</t>
  </si>
  <si>
    <t>310522</t>
  </si>
  <si>
    <t>BS DRY - B49-6（with acid pack）</t>
  </si>
  <si>
    <t>300699</t>
  </si>
  <si>
    <t>BS DRY - 6N2-2A (with Acid pack)</t>
  </si>
  <si>
    <t>- / +</t>
  </si>
  <si>
    <t>310510</t>
  </si>
  <si>
    <t>BS DRY - 6N4-2A-4 （with acid pack）</t>
  </si>
  <si>
    <t>300512</t>
  </si>
  <si>
    <t>BS DRY - 6N4-2A-7 (with Acid pack)</t>
  </si>
  <si>
    <t>310514</t>
  </si>
  <si>
    <t>BS DRY - 6N4B-2A （with acid pack）</t>
  </si>
  <si>
    <t>310515</t>
  </si>
  <si>
    <t>BS DRY - 6N4B-2A-3 （with acid pack）</t>
  </si>
  <si>
    <t>310518</t>
  </si>
  <si>
    <t>BS DRY - 6N6-3B （with acid pack）</t>
  </si>
  <si>
    <t>310519</t>
  </si>
  <si>
    <t>BS DRY - 6N6-3B-1 （with acid pack）</t>
  </si>
  <si>
    <t>310501</t>
  </si>
  <si>
    <t>BS DRY - 6N11A-1B （with acid pack）</t>
  </si>
  <si>
    <t>310500</t>
  </si>
  <si>
    <t>BS DRY - 6N11A-3A （with acid pack）</t>
  </si>
  <si>
    <t>310504</t>
  </si>
  <si>
    <t>BS DRY - B54-6A (6N12A-2D) (with acid pack)</t>
  </si>
  <si>
    <t>310529</t>
  </si>
  <si>
    <t>BS DRY - 12N5.5-3B （with acid pack）</t>
  </si>
  <si>
    <t>5.5</t>
  </si>
  <si>
    <t>310532</t>
  </si>
  <si>
    <t>BS DRY - 12N5.5A-3B （with acid pack）</t>
  </si>
  <si>
    <t>310530</t>
  </si>
  <si>
    <t>BS DRY - 12N5.5-4A （with acid pack）</t>
  </si>
  <si>
    <t>310902</t>
  </si>
  <si>
    <t>BS DRY - 12N7A-4A（with acid pack）</t>
  </si>
  <si>
    <t>310538</t>
  </si>
  <si>
    <t>BS DRY - 12N9-3B（with acid pack）</t>
  </si>
  <si>
    <t>310537</t>
  </si>
  <si>
    <t>BS DRY - 12N9-4B-1 （with acid pack）</t>
  </si>
  <si>
    <t>310527</t>
  </si>
  <si>
    <t>BS DRY - 12N12A-4A-1 （with acid pack）</t>
  </si>
  <si>
    <t>310729</t>
  </si>
  <si>
    <t>BS DRY - BB2,5L-C （with acid pack）</t>
  </si>
  <si>
    <t>310589</t>
  </si>
  <si>
    <t>BS DRY - BB3L-A （with acid pack）</t>
  </si>
  <si>
    <t>310588</t>
  </si>
  <si>
    <t>BS DRY - BB3L-B（with acid pack）</t>
  </si>
  <si>
    <t>310590</t>
  </si>
  <si>
    <t>BS DRY - BB4L-B （with acid pack）</t>
  </si>
  <si>
    <t>310591</t>
  </si>
  <si>
    <t>BS DRY - BB5L-B （with acid pack）</t>
  </si>
  <si>
    <t>310732</t>
  </si>
  <si>
    <t>BS DRY - BB6.5L-B （with acid pack）</t>
  </si>
  <si>
    <t>310592</t>
  </si>
  <si>
    <t>BS DRY - BB7-A （with acid pack）</t>
  </si>
  <si>
    <t>310593</t>
  </si>
  <si>
    <t>BS DRY - BB7C-A（with acid pack）</t>
  </si>
  <si>
    <t>310594</t>
  </si>
  <si>
    <t>BS DRY - BB7L-B （with acid pack）</t>
  </si>
  <si>
    <t>310595</t>
  </si>
  <si>
    <t>BS DRY - BB7L-B2 （with acid pack）</t>
  </si>
  <si>
    <t>310596</t>
  </si>
  <si>
    <t>BS DRY - BB9-B （with acid pack）</t>
  </si>
  <si>
    <t>310598</t>
  </si>
  <si>
    <t>BS DRY - BB9L-A2 （with acid pack）</t>
  </si>
  <si>
    <t>310599</t>
  </si>
  <si>
    <t>BS DRY - BB9L-B（with acid pack）</t>
  </si>
  <si>
    <t>310556</t>
  </si>
  <si>
    <t>BS DRY - BB10L-A2 （with acid pack）</t>
  </si>
  <si>
    <t>310555</t>
  </si>
  <si>
    <t>BS DRY - BB10L-B （with acid pack）</t>
  </si>
  <si>
    <t>310557</t>
  </si>
  <si>
    <t>BS DRY - BB10L-B2 （with acid pack）</t>
  </si>
  <si>
    <t>310558</t>
  </si>
  <si>
    <t>BS DRY - BB10L-BP （with acid pack）</t>
  </si>
  <si>
    <t>310561</t>
  </si>
  <si>
    <t>BS DRY - BB12A-A （with acid pack）</t>
  </si>
  <si>
    <t>310562</t>
  </si>
  <si>
    <t>BS DRY - BB12A-B （with acid pack）</t>
  </si>
  <si>
    <t>310564</t>
  </si>
  <si>
    <t>BS DRY - BB12AL-A/A2 （with acid pack）</t>
  </si>
  <si>
    <t>310566</t>
  </si>
  <si>
    <t>BS DRY - BB12C-A （with acid pack）</t>
  </si>
  <si>
    <t>310567</t>
  </si>
  <si>
    <t>BS DRY - BB14-A2 （with acid pack）</t>
  </si>
  <si>
    <t>310568</t>
  </si>
  <si>
    <t>BS DRY - BB14-B2 （with acid pack）</t>
  </si>
  <si>
    <t>310571</t>
  </si>
  <si>
    <t>BS DRY - BB14A-A2 （with acid pack）</t>
  </si>
  <si>
    <t>310569</t>
  </si>
  <si>
    <t>BS DRY - BB14L-A2 （with acid pack）</t>
  </si>
  <si>
    <t>310570</t>
  </si>
  <si>
    <t>BS DRY - BB14L-B2 （with acid pack）</t>
  </si>
  <si>
    <t>310576</t>
  </si>
  <si>
    <t>BS DRY - BB16AL-A2 （with acid pack）</t>
  </si>
  <si>
    <t>310577</t>
  </si>
  <si>
    <t>BS DRY - BB16-B （with acid pack）</t>
  </si>
  <si>
    <t>310578</t>
  </si>
  <si>
    <t>BS DRY - BB16L-B （with acid pack）</t>
  </si>
  <si>
    <t>310579</t>
  </si>
  <si>
    <t>BS DRY - BB16CL-B （with acid pack）</t>
  </si>
  <si>
    <t>310580</t>
  </si>
  <si>
    <t>BS DRY - BB16B-A （with acid pack）</t>
  </si>
  <si>
    <t>310581</t>
  </si>
  <si>
    <t>BS DRY - BB16B-A1 （with acid pack）</t>
  </si>
  <si>
    <t>310582</t>
  </si>
  <si>
    <t>BS DRY - HBB16A-A/AB（with acid pack）</t>
  </si>
  <si>
    <t>310586</t>
  </si>
  <si>
    <t>BS DRY - BB18L-A （with acid pack）</t>
  </si>
  <si>
    <t>310552</t>
  </si>
  <si>
    <t>BS DRY - BB30L-B （with acid pack）</t>
  </si>
  <si>
    <t>310553</t>
  </si>
  <si>
    <t>BS DRY - BB30CL-B（with acid pack）</t>
  </si>
  <si>
    <t>310601</t>
  </si>
  <si>
    <t>BS DRY - BHD-12（with acid pack）</t>
  </si>
  <si>
    <t>310547</t>
  </si>
  <si>
    <t>BS DRY - B50-N18L-A/A2/12N18-3A（with acid pack）</t>
  </si>
  <si>
    <t>310548</t>
  </si>
  <si>
    <t>BS DRY - B50-N18L-A3（with acid pack）</t>
  </si>
  <si>
    <t>310656</t>
  </si>
  <si>
    <t>BS DRY - SB50-N18L-AT（with acid pack）</t>
  </si>
  <si>
    <t>310658</t>
  </si>
  <si>
    <t>BS DRY - B60-N24L-A（with acid pack）</t>
  </si>
  <si>
    <t>310543</t>
  </si>
  <si>
    <t>BS DRY - 52515 （with acid pack）</t>
  </si>
  <si>
    <t>310544</t>
  </si>
  <si>
    <t>BS DRY - 53030 (B60-N30L-B) （with acid pack）</t>
  </si>
  <si>
    <t>310545</t>
  </si>
  <si>
    <t>BS DRY - 51814 (12C16A-3B) （with acid pack）</t>
  </si>
  <si>
    <t>310542</t>
  </si>
  <si>
    <t>BS DRY - 51913 (12C16A-3A) （with acid pack）</t>
  </si>
  <si>
    <t>02 - STARTER MF</t>
  </si>
  <si>
    <t>300625</t>
  </si>
  <si>
    <t>BS MF -  BT4B-BS</t>
  </si>
  <si>
    <t>AGM; VRLA; Maintenance Free</t>
  </si>
  <si>
    <t xml:space="preserve"> Supplied with an acid pack, MF batteries (AGM technology) must be activated by filling the acid before the first use. Totally sealed once activated, the gas recombination technology doesn’t require maintenance or any water refiling. 
&gt; TO BE ACTIVATED
&gt; AGM (Absorbent Glass Mat) technology.
&gt; ACID PACK INCLUDED
For initial filling.
&gt; NO MAINTENANCE*
VRLA (Valve Regulated Lead Acid) design.
&gt; TIGHTLY SEALED AFTER FILLING
Electrolyte is held in a glass fiber mat.
&gt; SUPERIOR POWER &amp; EXTENDED CYCLE LIFE
&gt; LONG SHELF LIFE
No need to be recharged while stocked (if not activated).
*once activated</t>
  </si>
  <si>
    <t>2.3</t>
  </si>
  <si>
    <t>300624</t>
  </si>
  <si>
    <t>BS MF -  BTR4A-BS</t>
  </si>
  <si>
    <t>300909</t>
  </si>
  <si>
    <t>BS MF -  BTX4L-BS</t>
  </si>
  <si>
    <t>300617</t>
  </si>
  <si>
    <t>BS MF -  BTX4L-BS+ / BTZ5S-BS</t>
  </si>
  <si>
    <t>300618</t>
  </si>
  <si>
    <t>BS MF -  BTX5L-BS</t>
  </si>
  <si>
    <t>300747</t>
  </si>
  <si>
    <t>BS MF -  BT5AL-BS</t>
  </si>
  <si>
    <t>300695</t>
  </si>
  <si>
    <t>BS MF -  BTZ7S-BS</t>
  </si>
  <si>
    <t>300619</t>
  </si>
  <si>
    <t>BS MF -  BTX7A-BS</t>
  </si>
  <si>
    <t>300620</t>
  </si>
  <si>
    <t>BS MF -  BTX7L-BS</t>
  </si>
  <si>
    <t>300626</t>
  </si>
  <si>
    <t>BS MF -  BT7B-BS</t>
  </si>
  <si>
    <t>6.5</t>
  </si>
  <si>
    <t>300621</t>
  </si>
  <si>
    <t>BS MF -  BTX9-BS</t>
  </si>
  <si>
    <t>300748</t>
  </si>
  <si>
    <t>BS MF -  BT9A-BS</t>
  </si>
  <si>
    <t>300627</t>
  </si>
  <si>
    <t>BS MF -  BT9B-BS</t>
  </si>
  <si>
    <t>300696</t>
  </si>
  <si>
    <t>BS MF -  BTZ10S-BS</t>
  </si>
  <si>
    <t>8.6</t>
  </si>
  <si>
    <t>300602</t>
  </si>
  <si>
    <t>BS MF -  BT12A-BS</t>
  </si>
  <si>
    <t>300628</t>
  </si>
  <si>
    <t>BS MF -  BT12B-BS</t>
  </si>
  <si>
    <t>300603</t>
  </si>
  <si>
    <t>BS MF -  BTX12-BS</t>
  </si>
  <si>
    <t>300697</t>
  </si>
  <si>
    <t>BS MF -  BTZ12S-BS</t>
  </si>
  <si>
    <t>300629</t>
  </si>
  <si>
    <t>BS MF -  BT14B-BS</t>
  </si>
  <si>
    <t>300604</t>
  </si>
  <si>
    <t>BS MF -  BTX14-BS</t>
  </si>
  <si>
    <t>300605</t>
  </si>
  <si>
    <t>BS MF -  BTX14L-BS</t>
  </si>
  <si>
    <t>300606</t>
  </si>
  <si>
    <t>BS MF -  BTX14AH-BS</t>
  </si>
  <si>
    <t>300607</t>
  </si>
  <si>
    <t>BS MF -  BTX14AHL-BS</t>
  </si>
  <si>
    <t>300698</t>
  </si>
  <si>
    <t>BS MF -  BTZ14S-BS</t>
  </si>
  <si>
    <t>11.2</t>
  </si>
  <si>
    <t>300609</t>
  </si>
  <si>
    <t>BS MF -  BTX16-BS</t>
  </si>
  <si>
    <t>300623</t>
  </si>
  <si>
    <t>BS MF -  BTX16-BS-1</t>
  </si>
  <si>
    <t>300611</t>
  </si>
  <si>
    <t>BS MF -  BTX20-BS</t>
  </si>
  <si>
    <t>300808</t>
  </si>
  <si>
    <t>BS MF -  BTX20A-BS</t>
  </si>
  <si>
    <t>300610</t>
  </si>
  <si>
    <t>BS MF -  BTX20L-BS</t>
  </si>
  <si>
    <t>300616</t>
  </si>
  <si>
    <t>BS MF -  BTX20CH-BS</t>
  </si>
  <si>
    <t>300614</t>
  </si>
  <si>
    <t>BS MF -  BTX20HL-BS</t>
  </si>
  <si>
    <t>300821</t>
  </si>
  <si>
    <t>BS MF -  BTX20HL-BS-PW</t>
  </si>
  <si>
    <t>300630</t>
  </si>
  <si>
    <t>BS MF -  BTX24HL-BS</t>
  </si>
  <si>
    <t>300753</t>
  </si>
  <si>
    <t>BS MF -  BIX30L-BS</t>
  </si>
  <si>
    <t>03 - STARTER FA -SLA</t>
  </si>
  <si>
    <t>300635-1</t>
  </si>
  <si>
    <t>BS SLA - BTZ7S (FA)</t>
  </si>
  <si>
    <t>AGM; VRLA; SLA</t>
  </si>
  <si>
    <t>Ready to use, SLA batteries (AGM technology) are Factory Activated, completely spill-proof, and require no maintenance. Our SLA offer is the widest ready to use range available on the market.
&gt; FACTORY ACTIVATED
AGM (Absorbent Glass Mat) technology.
&gt; READY TO USE
Just plug &amp; play.
&gt; NO MAINTENANCE
VRLA (Valve Regulated Lead Acid) design.
&gt; SPILL-PROOF DESIGN
Factory sealed &amp; electrolyte held in a glass fiber mat.
&gt; NO ACID HANDLING
Very safe.
&gt; HIGH STARTING POWER &amp; EXTENDED CYCLE LIFE</t>
  </si>
  <si>
    <t xml:space="preserve">ROAD; OFF-ROAD. URBAN; </t>
  </si>
  <si>
    <t>300641</t>
  </si>
  <si>
    <t>BS SLA - BT7B-4 (FA)</t>
  </si>
  <si>
    <t>300912</t>
  </si>
  <si>
    <t>BS SLA - BTZ7V(FA)</t>
  </si>
  <si>
    <t>300890</t>
  </si>
  <si>
    <t>BS SLA - BTZ8V (FA)</t>
  </si>
  <si>
    <t>300642</t>
  </si>
  <si>
    <t>BS SLA - BT9B-4 (FA)</t>
  </si>
  <si>
    <t>300636-1</t>
  </si>
  <si>
    <t>BS SLA - BTZ10S (FA)</t>
  </si>
  <si>
    <t>300913</t>
  </si>
  <si>
    <t>BS SLA - BT12-10Z (FA)</t>
  </si>
  <si>
    <t>300637-1</t>
  </si>
  <si>
    <t>BS SLA - BTZ12S (FA)</t>
  </si>
  <si>
    <t>300643</t>
  </si>
  <si>
    <t>BS SLA - BT12B-4 (FA)</t>
  </si>
  <si>
    <t>300638-1</t>
  </si>
  <si>
    <t>BS SLA - BTZ14S (FA)</t>
  </si>
  <si>
    <t>300644</t>
  </si>
  <si>
    <t>BS SLA - BT14B-4 (FA)</t>
  </si>
  <si>
    <t>300756</t>
  </si>
  <si>
    <t>BS SLA - BT4B-5 (FA)</t>
  </si>
  <si>
    <t>300667</t>
  </si>
  <si>
    <t>BS SLA - BTR4A-5 (FA)</t>
  </si>
  <si>
    <t>300898</t>
  </si>
  <si>
    <t>BS SLA - BTX4L (FA)</t>
  </si>
  <si>
    <t>300669</t>
  </si>
  <si>
    <t>BS SLA - BTX4L+ /BTZ5S (FA)</t>
  </si>
  <si>
    <t>300670</t>
  </si>
  <si>
    <t>BS SLA - BTX5L/BTZ6S (FA)</t>
  </si>
  <si>
    <t>300904</t>
  </si>
  <si>
    <t xml:space="preserve">BS SLA - BTX6.5L (FA) </t>
  </si>
  <si>
    <t>300673</t>
  </si>
  <si>
    <t>BS SLA - BTX7L (FA)</t>
  </si>
  <si>
    <t>300672</t>
  </si>
  <si>
    <t>BS SLA - BTX7A (FA)</t>
  </si>
  <si>
    <t>300674</t>
  </si>
  <si>
    <t>BS SLA - BTX9 (FA)</t>
  </si>
  <si>
    <t>300679</t>
  </si>
  <si>
    <t>BS SLA - BT12A (FA)</t>
  </si>
  <si>
    <t>300680</t>
  </si>
  <si>
    <t>BS SLA - BTX12 (FA)</t>
  </si>
  <si>
    <t>300681</t>
  </si>
  <si>
    <t>BS SLA - BTX14 (FA)</t>
  </si>
  <si>
    <t>300760</t>
  </si>
  <si>
    <t>BS SLA - BTX14L (FA)</t>
  </si>
  <si>
    <t>300758</t>
  </si>
  <si>
    <t>BS SLA - BTX14AH/BB14-A2/B2(FA)</t>
  </si>
  <si>
    <t>300936</t>
  </si>
  <si>
    <t>BS SLA-BTX14AH-PW (FA)</t>
  </si>
  <si>
    <t>300759</t>
  </si>
  <si>
    <t>BS SLA - BTX14AHL/ BB14L-A2/B2 (FA)</t>
  </si>
  <si>
    <t>300763</t>
  </si>
  <si>
    <t>BS SLA - BTX16 (FA)</t>
  </si>
  <si>
    <t>300688</t>
  </si>
  <si>
    <t>BS SLA - BTX20H (FA)</t>
  </si>
  <si>
    <t>300766</t>
  </si>
  <si>
    <t>BS SLA - BTX20CH (FA)</t>
  </si>
  <si>
    <t>300689</t>
  </si>
  <si>
    <t>BS SLA - BTX20HL (FA)</t>
  </si>
  <si>
    <t>300920</t>
  </si>
  <si>
    <t>BS SLA - BTX20HL-PW (FA)</t>
  </si>
  <si>
    <t>300770</t>
  </si>
  <si>
    <t>BS SLA - BTX24HL/B50N-18L-A/A2/A3 (FA)</t>
  </si>
  <si>
    <t>300631</t>
  </si>
  <si>
    <t>BS SLA - BIX30L (FA)</t>
  </si>
  <si>
    <t>300914</t>
  </si>
  <si>
    <t xml:space="preserve">BS SLA - 6N11A-4A </t>
  </si>
  <si>
    <t>300915</t>
  </si>
  <si>
    <t xml:space="preserve">BS SLA - 6N11A-1B/3A </t>
  </si>
  <si>
    <t>300916</t>
  </si>
  <si>
    <t xml:space="preserve">BS SLA - 6N4-2A/A-4 </t>
  </si>
  <si>
    <t>300917</t>
  </si>
  <si>
    <t xml:space="preserve">BS SLA - 6N6-3B/B-1 </t>
  </si>
  <si>
    <t>300918</t>
  </si>
  <si>
    <t xml:space="preserve">BS SLA - B49-6 </t>
  </si>
  <si>
    <t>300919</t>
  </si>
  <si>
    <t xml:space="preserve">BS SLA - B38-6A </t>
  </si>
  <si>
    <t>300840</t>
  </si>
  <si>
    <t>BS SLA - 12N5.5-3B (FA)</t>
  </si>
  <si>
    <t>300841</t>
  </si>
  <si>
    <t>BS SLA - 12N5.5-4A/4B (FA)</t>
  </si>
  <si>
    <t>300683</t>
  </si>
  <si>
    <t>BS SLA - 12N7A-3A/B (FA)</t>
  </si>
  <si>
    <t>300685</t>
  </si>
  <si>
    <t>BS SLA - 12N7-3B (FA)</t>
  </si>
  <si>
    <t>300684</t>
  </si>
  <si>
    <t>BS SLA - 12N7-4A/B (FA)</t>
  </si>
  <si>
    <t>300686</t>
  </si>
  <si>
    <t>BS SLA - 12N9-3B (FA)</t>
  </si>
  <si>
    <t>300847</t>
  </si>
  <si>
    <t>BS SLA - BB2.5L-C (FA)</t>
  </si>
  <si>
    <t>300842</t>
  </si>
  <si>
    <t>BS SLA - BB3L-A/B (FA)</t>
  </si>
  <si>
    <t>300665</t>
  </si>
  <si>
    <t>BS SLA - BB4L-B (FA)</t>
  </si>
  <si>
    <t>300888</t>
  </si>
  <si>
    <t>BS SLA - BB4L-B+ 5AH (FA)</t>
  </si>
  <si>
    <t>300671</t>
  </si>
  <si>
    <t>BS SLA - BB5L-B (FA)</t>
  </si>
  <si>
    <t>300850</t>
  </si>
  <si>
    <t>BS SLA - BB7-A (FA)</t>
  </si>
  <si>
    <t>300843</t>
  </si>
  <si>
    <t>BS SLA - BB7C-A (FA)</t>
  </si>
  <si>
    <t>300848</t>
  </si>
  <si>
    <t>BS SLA - BB7B-B (FA)</t>
  </si>
  <si>
    <t>300836</t>
  </si>
  <si>
    <t>BS SLA - BB7L-B2 (FA)</t>
  </si>
  <si>
    <t>300675</t>
  </si>
  <si>
    <t>BS SLA - BB9-B (FA)</t>
  </si>
  <si>
    <t>300911</t>
  </si>
  <si>
    <t>BS SLA - BB9L-B (FA)</t>
  </si>
  <si>
    <t>300677</t>
  </si>
  <si>
    <t>BS SLA - BB10L-A2/B2 FA)</t>
  </si>
  <si>
    <t>300837</t>
  </si>
  <si>
    <t>BS SLA - BB12AL-A2 (FA)</t>
  </si>
  <si>
    <t>300881</t>
  </si>
  <si>
    <t>BS SLA - BB12A-A/B (FA)</t>
  </si>
  <si>
    <t>300838</t>
  </si>
  <si>
    <t>BS SLA - BB14A-A2 (FA)</t>
  </si>
  <si>
    <t>300839</t>
  </si>
  <si>
    <t>BS SLA - BB16AL-A2 (FA)</t>
  </si>
  <si>
    <t>300771</t>
  </si>
  <si>
    <t>BS SLA - BB16CL-B (FA)</t>
  </si>
  <si>
    <t>300880</t>
  </si>
  <si>
    <t>BS SLA - 53030 (FA)</t>
  </si>
  <si>
    <t>300882</t>
  </si>
  <si>
    <t>BS SLA Max - BTX14HL (FA)</t>
  </si>
  <si>
    <t>ROAD. ADVENTURE. CRUISERS. V-TWIN; HD</t>
  </si>
  <si>
    <t>300883</t>
  </si>
  <si>
    <t>BS SLA Max - BTX20HL (FA)</t>
  </si>
  <si>
    <t>300884</t>
  </si>
  <si>
    <t>BS SLA Max - BIX30HL (FA)</t>
  </si>
  <si>
    <t>300860</t>
  </si>
  <si>
    <t>BS SLA Max - 51913 (FA)</t>
  </si>
  <si>
    <t>300863</t>
  </si>
  <si>
    <t>BS SLA Max - BTX14AH (FA)</t>
  </si>
  <si>
    <t>5.27</t>
  </si>
  <si>
    <t>300887</t>
  </si>
  <si>
    <t>BS SLA Max - BTX14H (FA)</t>
  </si>
  <si>
    <t>300896</t>
  </si>
  <si>
    <t>BS SLA Max - BTX16H (FA)</t>
  </si>
  <si>
    <t>5.56</t>
  </si>
  <si>
    <t>300931</t>
  </si>
  <si>
    <t>BS SLA Max - BGZ16H (FA)</t>
  </si>
  <si>
    <t>300932</t>
  </si>
  <si>
    <t>BS SLA Max - BGZ16HL (FA)</t>
  </si>
  <si>
    <t>300938</t>
  </si>
  <si>
    <t>BS SLA Max - BGZ20H (FA)</t>
  </si>
  <si>
    <t>300939</t>
  </si>
  <si>
    <t>BS SLA Max - BGZ20HL (FA)</t>
  </si>
  <si>
    <t>300935</t>
  </si>
  <si>
    <t>BS SLA Max - BGZ32HL (FA)</t>
  </si>
  <si>
    <t>300899</t>
  </si>
  <si>
    <t>BS SLA Max - U1 -500 (FA)</t>
  </si>
  <si>
    <t>Ready to use, SLA batteries (AGM technology) are Factory Activated, completely spill-proof, and require no maintenance. Specially developed to meet the superior needs of big-engine offering maximum performance, maximum reliability and extended life.
&gt; FACTORY ACTIVATED
AGM (Absorbent Glass Mat) technology.
&gt; READY TO USE
Just plug &amp; play.
&gt; NO MAINTENANCE
VRLA (Valve Regulated Lead Acid) design.
&gt; SPILL-PROOF DESIGN
Factory sealed &amp; electrolyte held in a glass fiber mat.
&gt; NO ACID HANDLING
Very safe.
&gt; MAXIMUM STARTING POWER &amp; EXTENDED CYCLE LIFE
40% higher than SLA CCA.
&gt; SUPERIOR CAPACITY 
30% higher than SLA capacity.</t>
  </si>
  <si>
    <t>191</t>
  </si>
  <si>
    <t>10,30</t>
  </si>
  <si>
    <t>SSV / UTV</t>
  </si>
  <si>
    <t>05 - STARTER LITHIUM</t>
  </si>
  <si>
    <t>360101</t>
  </si>
  <si>
    <t>BS LITHIUM - BSLI-01</t>
  </si>
  <si>
    <t>Lithium</t>
  </si>
  <si>
    <t>LiFePO4</t>
  </si>
  <si>
    <t>Designed to offer a higher performance thanks to highly reduced weight, low self-discharge, much longer battery life, Lithium battery range covers most of the existing circulating parc fitments.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SPACERS
For superior performance and limited vibrations, our Lithium batteries are much smaller than
the Lead Acid ones. Different spacer types are delivered with each battery to fit the casing easily.
Note: lithium motorcycle batteries can’t be charged over 15V
and require a specific charger for lithium technology.</t>
  </si>
  <si>
    <t>OFF ROAD; ROAD; RACE</t>
  </si>
  <si>
    <t>360102</t>
  </si>
  <si>
    <t>BS LITHIUM - BSLI-02</t>
  </si>
  <si>
    <t>360103</t>
  </si>
  <si>
    <t>BS LITHIUM - BSLI-03</t>
  </si>
  <si>
    <t>360104</t>
  </si>
  <si>
    <t>BS LITHIUM - BSLI-04/06</t>
  </si>
  <si>
    <t>360105</t>
  </si>
  <si>
    <t>BS LITHIUM - BSLI-05</t>
  </si>
  <si>
    <t>360107</t>
  </si>
  <si>
    <t>BS LITHIUM - BSLI-07</t>
  </si>
  <si>
    <t>360108</t>
  </si>
  <si>
    <t>BS LITHIUM - BSLI-08</t>
  </si>
  <si>
    <t>360119</t>
  </si>
  <si>
    <t>BS LITHIUM - BSLI-09</t>
  </si>
  <si>
    <t>360118</t>
  </si>
  <si>
    <t>BS LITHIUM - BSLI-10</t>
  </si>
  <si>
    <t>360111</t>
  </si>
  <si>
    <t>BS LITHIUM - BSLI-11</t>
  </si>
  <si>
    <t>360112</t>
  </si>
  <si>
    <t>BS LITHIUM - BSLI-12</t>
  </si>
  <si>
    <t>360113</t>
  </si>
  <si>
    <t>BS LITHIUM - BSLI-13</t>
  </si>
  <si>
    <t>360114</t>
  </si>
  <si>
    <t>BS LITHIUM - BSLI-14</t>
  </si>
  <si>
    <t>360115</t>
  </si>
  <si>
    <t>BS LITHIUM - BSLi-02 MAX</t>
  </si>
  <si>
    <t>Designed to offer maximum performance thanks to highly reduced weight, low self-discharge, much longer battery life. The Lithium Max battery range is specially developed to meet the superior needs of off-road motorcycles, V-Twins, ATVs, UTVs and SSVs.
&gt; READY TO USE
Just plug &amp; play.
&gt; LIGHTER WEIGHT
Up to 70% lighter than Lead Acid batteries.
&gt; EXTENSIVE CYCLE LIFE
Over 2 000 cycles.
&gt; HEAT RESISTANCE
Up to 230°C.
&gt; ROBUST BRASS TERMINALS
To enhance electrical performance.
&gt; STATE OF CHARGE INDICATOR
Monitor the state of charge with the indicator screen on the top.
&gt; HIGHEST STARTING POWER
Up to 900A.
&gt; HIGHEST CAPACITY
Up to 2 times that of the Lithium range.
Note: lithium motorcycle batteries can’t be charged over 15V
and require a specific charger for lithium technology</t>
  </si>
  <si>
    <t>360116</t>
  </si>
  <si>
    <t>BS LITHIUM - BSLi-10 MAX</t>
  </si>
  <si>
    <t>360117</t>
  </si>
  <si>
    <t>BS LITHIUM - BSLi-12 MAX</t>
  </si>
  <si>
    <t>360121</t>
  </si>
  <si>
    <t>BS LITHIUM BATTERY - BSLI-GYTR</t>
  </si>
  <si>
    <t>106</t>
  </si>
  <si>
    <t>300879</t>
  </si>
  <si>
    <t>BS SLA - SLA12-20 (FA)</t>
  </si>
  <si>
    <t>SLA Garden 
Designed to make the user life easier, SLA range battery are ready to use, 100% maintenance free and completely spill proof.
Ready to use
Absolutely maintenance free
Multi-positioning mounting – up to 90°
No acid handling
Spillproof design – totally sealed
Increased power &amp; extended cycle life
Safe &amp; environmentally friendly
Low discharge rate</t>
  </si>
  <si>
    <t>GARDEN</t>
  </si>
  <si>
    <t>02 - L&amp;G BATTERIES</t>
  </si>
  <si>
    <t>300901</t>
  </si>
  <si>
    <t>BS SLA - U1-9</t>
  </si>
  <si>
    <t>300902</t>
  </si>
  <si>
    <t>BS SLA - U1R-9</t>
  </si>
  <si>
    <t>300877</t>
  </si>
  <si>
    <t>BS SLA - U1-12</t>
  </si>
  <si>
    <t>300878</t>
  </si>
  <si>
    <t>BS SLA - U1R-12</t>
  </si>
  <si>
    <t>300893</t>
  </si>
  <si>
    <t>BS SLA - BP12-4.5 (FA)</t>
  </si>
  <si>
    <t>No color box</t>
  </si>
  <si>
    <t>300892</t>
  </si>
  <si>
    <t>BS SLA - BP12-7 (FA)</t>
  </si>
  <si>
    <t>300921</t>
  </si>
  <si>
    <t>BS CA-CA -U1-12</t>
  </si>
  <si>
    <t>CALCIUM</t>
  </si>
  <si>
    <t>CA/CA technology 
Designed to make the user life easier, CA/CA range battery are ready to use, 100% maintenance free.
Ready to use
Absolutely maintenance free
No acid handling
Increased power &amp; extended cycle life</t>
  </si>
  <si>
    <t>GARDEN;ATV</t>
  </si>
  <si>
    <t>300861</t>
  </si>
  <si>
    <t>BS CA/CA - NS40D</t>
  </si>
  <si>
    <t xml:space="preserve"> - / +</t>
  </si>
  <si>
    <t>300865</t>
  </si>
  <si>
    <t>BS CA/CA - NS40G</t>
  </si>
  <si>
    <t>300862</t>
  </si>
  <si>
    <t>BS CA/CA - NS60D</t>
  </si>
  <si>
    <t>300886</t>
  </si>
  <si>
    <t>BS CA/CA - NS60G</t>
  </si>
  <si>
    <t>310539</t>
  </si>
  <si>
    <t>BS DRY -12N24-3A（with acid pack）</t>
  </si>
  <si>
    <t xml:space="preserve">DRY GARDEN 
Conventional batteries are lead acid flooded batteries. These batteries need to be filled before first use. Conventional High Performance batteries include a sulfation retardant technology which reduces battery-killing plate sulfation. This results in a longer battery life, especially in standby or storage mode.
These DRY batteries are perfectly suitable for entry-level powersport and lawn&amp;garden vehicles with standard requirements. 
&gt;Has to be checked periodically
&gt;Refilled with water if necessary
&gt;Acid pack included for initial filling
&gt;Upright installation only
&gt;Handle with care to prevent acid spillage
&gt;Regular life duration
&gt;Long shelf life
&gt;No need to be recharged while stocked
&gt;Internal gas emission through venting hole
</t>
  </si>
  <si>
    <t>GARDEN;ROBOT</t>
  </si>
  <si>
    <t>310540</t>
  </si>
  <si>
    <t>BS DRY -12N24-4A (with acid pack）</t>
  </si>
  <si>
    <t>310691</t>
  </si>
  <si>
    <t>BS DRY -U1-9（with acid pack）</t>
  </si>
  <si>
    <t>310810</t>
  </si>
  <si>
    <t>BS DRY -U1R-9 (with acid pack）</t>
  </si>
  <si>
    <t>310744</t>
  </si>
  <si>
    <t>BS DRY -U1-12（with acid pack）</t>
  </si>
  <si>
    <t>310870</t>
  </si>
  <si>
    <t>BS DRY -U1R-12（with acid pack）</t>
  </si>
  <si>
    <t>07 - LITHIUM</t>
  </si>
  <si>
    <t>360601</t>
  </si>
  <si>
    <t>BS LITHIUM - BSL-AL01</t>
  </si>
  <si>
    <t>Li-ON; Lithium</t>
  </si>
  <si>
    <t>BSL-AL01 battery is a part of our robot range. Designed for intensive use, this 18V 2.5Ah (45Wh) battery offers maximum working autonomy to your robot, further safety and high cycle life.
Brand compatibility: AL-KO
Models: Robolinho 100/110/41.6
Compatible battery type
High cycle life
Long battery life: capacity sometimes higher than the original battery
High quality Lithium cells</t>
  </si>
  <si>
    <t>360602</t>
  </si>
  <si>
    <t>BS LITHIUM - BSL-AL02</t>
  </si>
  <si>
    <t>BSL-AL02 battery is a part of our robot range. Designed for intensive use, this 25.2V 5Ah (126Wh) battery offers maximum working autonomy to your robot, further safety and high cycle life.
Brand compatibility: AL-KO
Models: Robolinho 3000/4000, Robolinho 82.8/116
Compatible battery type
High cycle life
Long battery life: capacity sometimes higher than the original battery
High quality Lithium cells</t>
  </si>
  <si>
    <t>360603</t>
  </si>
  <si>
    <t>BS LITHIUM - BSL-ST01</t>
  </si>
  <si>
    <t>BSL-ST01 battery is a part of our robot range. Designed for intensive use, this 25.2V 8.7Ah (219.2Wh) battery offers maximum working autonomy to your robot, further safety and high cycle life.
Brand compatibility: AMBROGIO ; STIGA
Models: Type L100 Serie ; Autoclip 140/325/520
Compatible battery type
High cycle life
Long battery life: capacity sometimes higher than the original battery
High quality Lithium cells</t>
  </si>
  <si>
    <t>360604</t>
  </si>
  <si>
    <t>BS LITHIUM - BSL-ST02</t>
  </si>
  <si>
    <t>BSL-ST02 battery is a part of our robot range. Designed for intensive use, this 25.2V 13.8Ah (347.8Wh) battery offers maximum working autonomy to your robot, further safety and high cycle life.
Brand compatibility: AMBROGIO; STIGA; WIPER ONE
Models: Type L100 Serie; Autoclip 720S/920S; XH/HXD
Compatible battery type
High cycle life
Long battery life: capacity sometimes higher than the original battery
High quality Lithium cells</t>
  </si>
  <si>
    <t>360605</t>
  </si>
  <si>
    <t>BS LITHIUM - BSL-ST03</t>
  </si>
  <si>
    <t>BSL-ST03 battery is a part of our robot range. Designed for intensive use, this 25.2V 2.3Ah (58Wh) battery offers maximum working autonomy to your robot, further safety and high cycle life.
Brand compatibility: AMBROGIO; STIGA
Models: L30/L75/L85; Autoclip 125/127/145/223/225S
Compatible battery type
High cycle life
Long battery life: capacity sometimes higher than the original battery
High quality Lithium cells</t>
  </si>
  <si>
    <t>360606</t>
  </si>
  <si>
    <t>BS LITHIUM - BSL-BS01</t>
  </si>
  <si>
    <t>BSL-BS01 battery is a part of our robot range. Designed for intensive use, this 32.4V 3Ah (97.2Wh) battery offers maximum working autonomy to your robot, further safety and high cycle life.
Brand compatibility: BOSCH
Models: Indigo 800/850/1000/1100 Connect/1300/3600/10C/13C
Compatible battery type
High cycle life
Long battery life: capacity sometimes higher than the original battery
High quality Lithium cells</t>
  </si>
  <si>
    <t>360609</t>
  </si>
  <si>
    <t>BS LITHIUM - BSL-HU01</t>
  </si>
  <si>
    <t>BSL-HU01 battery is a part of our robot range. Designed for intensive use, this 18V 2Ah (36Wh) battery offers maximum working autonomy to your robot, further safety and high cycle life.
Brand compatibility: HUSQVARNA; MCCULLOCH; GARDENA
Models: Automower 105/305/308; R600,R800,R1000 (2007-2019); R38Li, R40Li, R80Li
Compatible battery type
High cycle life
Long battery life: capacity sometimes higher than the original battery
High quality Lithium cells</t>
  </si>
  <si>
    <t>360620</t>
  </si>
  <si>
    <t>BS LITHIUM - BSL-HU06</t>
  </si>
  <si>
    <t>BSL-HU06 battery is a part of our robot range. Designed for intensive use, this 18V 2Ah (36Wh) battery offers maximum working autonomy to your robot, further safety and high cycle life.
Brand compatibility: HUSQVARNA; GARDENA
Models: Automower 105/305/308; R38Li, R40Li, R80Li</t>
  </si>
  <si>
    <t>360611</t>
  </si>
  <si>
    <t>BS LITHIUM - BSL-HU07</t>
  </si>
  <si>
    <t>BSL-HU07 battery is a part of our robot range. Designed for intensive use, this 22V 5,2Ah (114,4Wh) battery offers maximum working autonomy to your robot, further safety and high cycle life.
Brand compatibility: HUSQVARNA
Models: 265ACX/230ACX G2-2</t>
  </si>
  <si>
    <t>360630</t>
  </si>
  <si>
    <t>BS LITHIUM - BSL-ZU01 25.9V 2.6Ah</t>
  </si>
  <si>
    <t>BSL-ZU01 battery is a part of our robot range. Designed for intensive use, this 25,2V 2,6Ah (65,52Wh) battery offers maximum working autonomy to your robot, further safety and high cycle life.
Brand compatibility: AMBROGIO/ZUCCHETTI &amp; WIPER
Models: L15/L20/L60/Twenty/Twenty Elite S+ &amp; i70/i100S/Climber/Q350</t>
  </si>
  <si>
    <t>360631</t>
  </si>
  <si>
    <t>BS LITHIUM - BSL-HU08 18.5V 2Ah</t>
  </si>
  <si>
    <t>BSL-HU08 battery is a part of our robot range. Designed for intensive use, this 18,5V 2Ah (37Wh) battery offers maximum working autonomy to your robot, further safety and high cycle life.
Brand compatibility: HUSQVARNA
Models: 305, 310, 315, 315X</t>
  </si>
  <si>
    <t>360610</t>
  </si>
  <si>
    <t>BS LITHIUM - BSL-HU02</t>
  </si>
  <si>
    <t>BSL-HU02 battery is a part of our robot range. Designed for intensive use, this 18V 2.5Ah (45Wh) battery offers maximum working autonomy to your robot, further safety and high cycle life.
Brand compatibility: HUSQVARNA; GARDENA
Models: Automower 310/315; R100, R160
Compatible battery type
High cycle life
Long battery life: capacity sometimes higher than the original battery
High quality Lithium cells</t>
  </si>
  <si>
    <t>360617</t>
  </si>
  <si>
    <t>BS LITHIUM - BSL-HU03</t>
  </si>
  <si>
    <t>BSL-HU03 battery is a part of our robot range. Designed for intensive use, this 18V 4Ah (72Wh) battery offers maximum working autonomy to your robot, further safety and high cycle life.
Brand compatibility: HUSQVARNA
Models: Automower 320 (from 2013)/330X (from 2013)/420 (from 2016)/520 (from 2018)
Compatible battery type
High cycle life
Long battery life: capacity sometimes higher than the original battery
High quality Lithium cells</t>
  </si>
  <si>
    <t>360618</t>
  </si>
  <si>
    <t>BS LITHIUM - BSL-HU04</t>
  </si>
  <si>
    <t>BSL-HU04 battery is a part of our robot range. Designed for intensive use, this 18V 5,2Ah (93,6Wh) battery offers maximum working autonomy to your robot, further safety and high cycle life.
Brand compatibility: HUSQVARNA
Models: 
Compatible battery type
High cycle life
Long battery life: capacity sometimes higher than the original battery
High quality Lithium cells</t>
  </si>
  <si>
    <t>360619</t>
  </si>
  <si>
    <t>BS NIMH - BSH-HU05</t>
  </si>
  <si>
    <t>NiMH</t>
  </si>
  <si>
    <t>BSH-HU05 battery is a part of our robot range. Designed for intensive use, this 18V 2.2Ah battery offers maximum working autonomy to your robot, further safety and high cycle life.
Brand compatibility: HUSQVARNA
Models: 220AC/230ACX/265ACX
Compatible battery type
High cycle life
Long battery life: capacity sometimes higher than the original battery
High quality cells</t>
  </si>
  <si>
    <t>360612</t>
  </si>
  <si>
    <t>BS LIFEPO4 - BSL-RM02</t>
  </si>
  <si>
    <t>LifePO4; Lithium</t>
  </si>
  <si>
    <t>BSL-RM02 battery is a part of our robot range. Designed for intensive use, this 25.6V 3Ah (76.8Wh) battery offers maximum working autonomy to your robot, further safety and high cycle life.
Brand compatibility: ROBOMOW; WOLF GARTEN
Models: City MC150/300/1000/1200, Premium RC304U/RC306; RS400/RS600
Compatible battery type
High cycle life
Long battery life: capacity sometimes higher than the original battery
High quality Lithium cells</t>
  </si>
  <si>
    <t>360613</t>
  </si>
  <si>
    <t>BS LIFEPO4 - BSL-RM03</t>
  </si>
  <si>
    <t>BSL-RM03 battery is a part of our robot range. Designed for intensive use, this 25.6V 6Ah (153.6Wh) battery offers maximum working autonomy to your robot, further safety and high cycle life.
Brand compatibility: ROBOMOW; WOLF GARTEN; CUB CADET
Models: RS612/RS622/RS635; RS1000/RS1800/RS3000 ; RS1000/RS1800/RS3000; 3000
Compatible battery type
High cycle life
Long battery life: capacity sometimes higher than the original battery
High quality Lithium cells</t>
  </si>
  <si>
    <t>360614</t>
  </si>
  <si>
    <t>BS LITHIUM - BSL-WX01</t>
  </si>
  <si>
    <t>BSL-WX01 battery is a part of our robot range. Designed for intensive use, this 20V 2Ah (40Wh)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</si>
  <si>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360615</t>
  </si>
  <si>
    <t>BS LITHIUM - BSL-WX02</t>
  </si>
  <si>
    <t>BSL-WX02 battery is a part of our robot range. Designed for intensive use, this 20V 5Ah (100Wh) battery offers maximum working autonomy to your robot, further safety and high cycle life.
Brand compatibility: WORX
Models: Landroid L2000/M1000/M700
Compatible battery type
High cycle life
Long battery life: capacity sometimes higher than the original battery
High quality Lithium cells</t>
  </si>
  <si>
    <t>360616</t>
  </si>
  <si>
    <t>BS LITHIUM - BSL-WX03</t>
  </si>
  <si>
    <t>BSL-WX03 battery is a part of our robot range. Designed for intensive use, this 28V 2.5Ah (70Wh) battery offers maximum working autonomy to your robot, further safety and high cycle life.
Brand compatibility: WORX
Models: Landroid L1500i/M500/WG754E/WG790
Compatible battery type
High cycle life
Long battery life: capacity sometimes higher than the original battery
High quality Lithium cells</t>
  </si>
  <si>
    <t>21 - BATTERIES ACCESS</t>
  </si>
  <si>
    <t>00 - NO TECHNO</t>
  </si>
  <si>
    <t>750542</t>
  </si>
  <si>
    <t>ADAPTOR ROBOMOW (5 pcs)</t>
  </si>
  <si>
    <t>Gross Weight (inch)</t>
  </si>
  <si>
    <t>TESTER</t>
  </si>
  <si>
    <t>700605</t>
  </si>
  <si>
    <t>BST1000 - BATTERY TESTER</t>
  </si>
  <si>
    <t>BST 1000 
•	12V - Lead Acid &amp; Lithium Battery Tester
•	Designed for professionnals.
•	For all powersport applications and automotive
•	Complete testing programm including : 
-	voltage test,
-	cranking test,
-	alternator test,
-	charging test
-	resistance test
•	Useful and compact,  BST 1000 is delivered with clamps set, pouch protection, data storage and an USB cable for printing out all the diagnostics.</t>
  </si>
  <si>
    <t>700511</t>
  </si>
  <si>
    <t>BT01-BATTERY CONDITION INDICATOR</t>
  </si>
  <si>
    <t>BT01 
•	12V - Lead Acid batteries condition indicator 
•	Designed for workshops and garages 
•	A timesaver when it comes to test batteries quickly. 
-	Led indicator button: OK (green) or NOT (red)
-	Eye terminals M6
-	Waterproof
-	Composed by 1 eyelet connection set and 1 tester</t>
  </si>
  <si>
    <t>700512</t>
  </si>
  <si>
    <t>BT02-BATTERY AND ALTERNATOR TESTER</t>
  </si>
  <si>
    <t>BT 02
•	12V- Battery &amp; Alternator tester 
•	Designed to save time on electrical issue, 
-	Instant diagnosis,
-	Easy to use, 
-	Connect the crocodile clip to battery terminal and check alternator or battery.</t>
  </si>
  <si>
    <t>700517</t>
  </si>
  <si>
    <t>BT03-BATTERY CONDITION INDICATOR</t>
  </si>
  <si>
    <t>BT 03 
•	12V - Lead Acid Condition Indicator batteries
•	Designed for professionals and end-users
-	3 integrated LED lights display diagnostic tool.
-	Extra slim, this accessory is ideal if your battery is difficult to access, 
-	Charge and maintain batteries without disconnecting the fused ring. Connect, test, charge and forget!
-	Compatible with all the BS smart chargers,
•	For 12V Lead acid batteries only 
•	Eyelet connection set with 3 integrated LED (green, orange, red) 
•	SAE charge port with weatherproof sealing cap
•	2x M8 eyelets terminals - 8,4mm
•	10A fuse protection
•	Extra slim</t>
  </si>
  <si>
    <t>ACCESSORIES</t>
  </si>
  <si>
    <t>700515</t>
  </si>
  <si>
    <t>PA03-CIGAR PLUG LEADSET</t>
  </si>
  <si>
    <t>PA 03 - PLUG 
Quick &amp; easy access to the battery and charge it through the vehicle’s 12V cigarette lighter. Compatible with all the BS smart chargers.</t>
  </si>
  <si>
    <t>6V - 12V</t>
  </si>
  <si>
    <t>700513</t>
  </si>
  <si>
    <t>PA01-EYELET CONNECTION</t>
  </si>
  <si>
    <t>PA01 - CONNECTION
This connection is the ideal solution if your battery is difficult to access, hidden or if you cannot use clamps. Just connect the eyelet terminals to the battery and charge normally. This accessory is compatible with all BS Chargers.
  2xM6 eyelets - Ø 6.4mm
  3A fuse
  Length - 61 cm</t>
  </si>
  <si>
    <t>700573</t>
  </si>
  <si>
    <t>PA01-EYELET CONNECTION (20pcs per Box)</t>
  </si>
  <si>
    <t>700585</t>
  </si>
  <si>
    <t>PA02-MV AGUSTA CONNECTOR TO SAE PLUG</t>
  </si>
  <si>
    <t>PA 02 MV AGUSTA CONNECTOR TO SAE PLUG
Converts the battery charging connector (SAE) to the  MV Agusta wiring harness plug (from 2010).
This accessory is compatible with all BS BATTERY chargers.
&gt; Wire 61 cm (18AWG)
&gt; Safe &amp; easy to connect.</t>
  </si>
  <si>
    <t>700535</t>
  </si>
  <si>
    <t>CL-02-BS ISOLATED CLAMPS</t>
  </si>
  <si>
    <t>CL-02 ISOLATED CLAMPS 
Isolated and safe, these clamps are included with all our BS smart chargers. Practical and easy to use, they are the ideal solution for moving your charger fastly between different battery models.</t>
  </si>
  <si>
    <t>700538</t>
  </si>
  <si>
    <t>CL-01-BS CLAMPS</t>
  </si>
  <si>
    <t>CL-01 BS CLAMPS
These clamps are compatiblr with all our BS smart chargers. Practical and easy to use, they are the ideal solution for moving your charger fastly between different battery models.</t>
  </si>
  <si>
    <t>700539</t>
  </si>
  <si>
    <t xml:space="preserve">ADAPTOR GGP </t>
  </si>
  <si>
    <t>ADAPTOR GGP 
Isolated and safe, these clamps are included with all our BS smart chargers. Practical and easy to use, they are the ideal solution for moving your charger fastly between different battery models.</t>
  </si>
  <si>
    <t>700549</t>
  </si>
  <si>
    <t>EU TO UK ADAPTER</t>
  </si>
  <si>
    <t>EU TO UK ADAPTER
The adapter allows to connect our BS chargers to UK socket</t>
  </si>
  <si>
    <t>BOOSTER</t>
  </si>
  <si>
    <t>700537</t>
  </si>
  <si>
    <t>PB01- POWER BOX LITHIUM BOOSTER</t>
  </si>
  <si>
    <t xml:space="preserve">POWERBOX PBO1 
•	Lithium &amp; Lead Acid Booster
•	Rated at 400A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</si>
  <si>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700559</t>
  </si>
  <si>
    <t>PB02- POWER BOX LITHIUM BOOSTER (EU plug)</t>
  </si>
  <si>
    <t xml:space="preserve">POWERBOX PBO2 
•	Lithium &amp; Lead Acid Booster
•	Rated at 600A for jump starting vehicles 
•	For motorcycles, cars, boats, etc…
•	Up to 20 jumps start in one charge,
•	Designed for gas &amp; diesel engines,
•	Charge USB devices (smartphones, tablets…) 
•	Emergency lighting (LED flashlight with 3 blinking modes)
•	Very safe: smart cable with spark-proof connection &amp; reverse polarity protection,
</t>
  </si>
  <si>
    <t>700556</t>
  </si>
  <si>
    <t>PB02- POWER BOX LITHIUM BOOSTER (USA plug)</t>
  </si>
  <si>
    <t>700577</t>
  </si>
  <si>
    <t>EXTENDED SMART CABLE FOR POWER BOX PB-02</t>
  </si>
  <si>
    <t>- Very safe: smart cable with spark-proof connection and reverse polarity protection.
 - Designed to efficiently transfer maximum current flow with minimal loss.
 - Robust and rugged design.
 - Extended cable (60cm): Ideal for automotive batteries with difficult access.</t>
  </si>
  <si>
    <t>PART NUMBER</t>
  </si>
  <si>
    <t>PRODUCT NAME</t>
  </si>
  <si>
    <t>TECHNOLOGIES</t>
  </si>
  <si>
    <t>BATTERY CAPACITY
(AH) - 20Hr</t>
  </si>
  <si>
    <t>BATTERY MAXIMUM CHARGE RATE (A)</t>
  </si>
  <si>
    <t>RECOMMENDED CHARGER</t>
  </si>
  <si>
    <t>PART NUMBER 
USA/CANADA plug</t>
  </si>
  <si>
    <t>BS10</t>
  </si>
  <si>
    <t>SLA</t>
  </si>
  <si>
    <t>MF</t>
  </si>
  <si>
    <t>300666</t>
  </si>
  <si>
    <t>BS SLA - BB3L-A (FA)</t>
  </si>
  <si>
    <t>BS SLA - BB3L-B (FA)</t>
  </si>
  <si>
    <t>BS15</t>
  </si>
  <si>
    <t>BS SLA - 12N5.5-4A (FA)</t>
  </si>
  <si>
    <t>300635</t>
  </si>
  <si>
    <t>BS SLA - 12N7A-3A (FA)</t>
  </si>
  <si>
    <t>BS SLA - 12N7-4B (FA)</t>
  </si>
  <si>
    <t>BS30</t>
  </si>
  <si>
    <t>BS SLA - BTX14AH/BB14-A2(FA)</t>
  </si>
  <si>
    <t>BS60</t>
  </si>
  <si>
    <t>BS SLA - BTX20 (FA)</t>
  </si>
  <si>
    <t>300632</t>
  </si>
  <si>
    <t>BS SLA - SLA12-19 (FA)</t>
  </si>
  <si>
    <t>700553</t>
  </si>
  <si>
    <t>300933</t>
  </si>
  <si>
    <t>300934</t>
  </si>
  <si>
    <t>CA/CA</t>
  </si>
  <si>
    <t>360109</t>
  </si>
  <si>
    <t>360110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</si>
</sst>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_);[Red]\(0.0\)"/>
    <numFmt numFmtId="165" formatCode="0.00_);[Red]\(0.00\)"/>
    <numFmt numFmtId="166" formatCode="0_);[Red]\(0\)"/>
    <numFmt numFmtId="167" formatCode="0.0"/>
    <numFmt numFmtId="168" formatCode="0.0000_);[Red]\(0.0000\)"/>
  </numFmts>
  <fonts count="31">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宋体"/>
      <family val="3"/>
      <charset val="134"/>
    </font>
    <font>
      <sz val="11"/>
      <color theme="1"/>
      <name val="宋体"/>
      <family val="3"/>
      <charset val="134"/>
    </font>
    <font>
      <sz val="10"/>
      <name val="Arial"/>
      <family val="2"/>
    </font>
    <font>
      <sz val="12"/>
      <color theme="1"/>
      <name val="Calibri"/>
      <family val="3"/>
      <charset val="134"/>
      <scheme val="minor"/>
    </font>
    <font>
      <sz val="10"/>
      <color indexed="8"/>
      <name val="Arial"/>
      <family val="2"/>
    </font>
    <font>
      <sz val="11"/>
      <color theme="1"/>
      <name val="Calibri"/>
      <family val="3"/>
      <charset val="134"/>
      <scheme val="minor"/>
    </font>
    <font>
      <sz val="9"/>
      <name val="Calibri"/>
      <family val="3"/>
      <charset val="134"/>
      <scheme val="minor"/>
    </font>
    <font>
      <sz val="11"/>
      <color theme="1"/>
      <name val="宋体"/>
      <charset val="134"/>
    </font>
    <font>
      <sz val="1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1"/>
      <name val="Calibri"/>
      <family val="2"/>
      <scheme val="minor"/>
    </font>
    <font>
      <b/>
      <sz val="10"/>
      <color theme="0"/>
      <name val="Calibri"/>
      <family val="2"/>
      <scheme val="minor"/>
    </font>
    <font>
      <sz val="10"/>
      <color theme="1"/>
      <name val="Calibri"/>
      <family val="2"/>
      <scheme val="minor"/>
    </font>
    <font>
      <sz val="10"/>
      <name val="Calibri"/>
      <family val="2"/>
      <scheme val="minor"/>
    </font>
    <font>
      <sz val="8"/>
      <name val="Calibri"/>
      <family val="2"/>
      <scheme val="minor"/>
    </font>
    <font>
      <sz val="12"/>
      <name val="Calibri"/>
      <family val="2"/>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rgb="FFFF0000"/>
        <bgColor indexed="64"/>
      </patternFill>
    </fill>
    <fill>
      <patternFill patternType="solid">
        <fgColor theme="1"/>
        <bgColor indexed="64"/>
      </patternFill>
    </fill>
    <fill>
      <patternFill patternType="solid">
        <fgColor rgb="FFFFFF00"/>
        <bgColor indexed="64"/>
      </patternFill>
    </fill>
    <fill>
      <patternFill patternType="solid">
        <fgColor theme="7"/>
        <bgColor indexed="64"/>
      </patternFill>
    </fill>
    <fill>
      <patternFill patternType="solid">
        <fgColor rgb="FFBDD7EE"/>
        <bgColor rgb="FF000000"/>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rgb="FF000000"/>
      </left>
      <right/>
      <top style="medium">
        <color rgb="FF000000"/>
      </top>
      <bottom/>
      <diagonal/>
    </border>
    <border>
      <left style="thin">
        <color auto="1"/>
      </left>
      <right style="medium">
        <color rgb="FF000000"/>
      </right>
      <top style="medium">
        <color rgb="FF000000"/>
      </top>
      <bottom/>
      <diagonal/>
    </border>
    <border>
      <left style="medium">
        <color rgb="FF000000"/>
      </left>
      <right style="thin">
        <color auto="1"/>
      </right>
      <top style="thin">
        <color auto="1"/>
      </top>
      <bottom style="thin">
        <color auto="1"/>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thin">
        <color indexed="64"/>
      </bottom>
      <diagonal/>
    </border>
  </borders>
  <cellStyleXfs count="24">
    <xf numFmtId="0" fontId="0" fillId="0" borderId="0"/>
    <xf numFmtId="0" fontId="6" fillId="0" borderId="0"/>
    <xf numFmtId="0" fontId="6" fillId="0" borderId="0"/>
    <xf numFmtId="9" fontId="10" fillId="0" borderId="0" applyFont="0" applyFill="0" applyBorder="0" applyAlignment="0" applyProtection="0">
      <alignment vertical="center"/>
    </xf>
    <xf numFmtId="0" fontId="5" fillId="0" borderId="0"/>
    <xf numFmtId="0" fontId="6" fillId="0" borderId="0"/>
    <xf numFmtId="0" fontId="10" fillId="0" borderId="0"/>
    <xf numFmtId="0" fontId="8" fillId="0" borderId="0">
      <alignment vertical="center"/>
    </xf>
    <xf numFmtId="0" fontId="10" fillId="0" borderId="0"/>
    <xf numFmtId="0" fontId="10" fillId="0" borderId="0"/>
    <xf numFmtId="0" fontId="7" fillId="0" borderId="0"/>
    <xf numFmtId="0" fontId="7" fillId="0" borderId="0"/>
    <xf numFmtId="0" fontId="7" fillId="0" borderId="0"/>
    <xf numFmtId="0" fontId="10" fillId="0" borderId="0"/>
    <xf numFmtId="0" fontId="5" fillId="0" borderId="0"/>
    <xf numFmtId="0" fontId="9" fillId="0" borderId="0">
      <alignment vertical="top"/>
    </xf>
    <xf numFmtId="0" fontId="4" fillId="0" borderId="0"/>
    <xf numFmtId="0" fontId="12" fillId="0" borderId="0"/>
    <xf numFmtId="0" fontId="13" fillId="0" borderId="0">
      <alignment vertical="center"/>
    </xf>
    <xf numFmtId="0" fontId="3" fillId="0" borderId="0"/>
    <xf numFmtId="0" fontId="12" fillId="0" borderId="0"/>
    <xf numFmtId="0" fontId="2" fillId="0" borderId="0"/>
    <xf numFmtId="0" fontId="2" fillId="0" borderId="0"/>
    <xf numFmtId="0" fontId="1" fillId="0" borderId="0"/>
  </cellStyleXfs>
  <cellXfs count="165">
    <xf numFmtId="0" fontId="0" fillId="0" borderId="0" xfId="0"/>
    <xf numFmtId="0" fontId="16" fillId="0" borderId="1" xfId="0" applyFont="1" applyBorder="1" applyAlignment="1">
      <alignment horizontal="left" vertical="center"/>
    </xf>
    <xf numFmtId="0" fontId="16" fillId="0" borderId="0" xfId="8" applyFont="1" applyAlignment="1">
      <alignment horizontal="left"/>
    </xf>
    <xf numFmtId="0" fontId="15" fillId="0" borderId="1" xfId="8" applyFont="1" applyBorder="1" applyAlignment="1">
      <alignment horizontal="left" vertical="center"/>
    </xf>
    <xf numFmtId="0" fontId="16" fillId="0" borderId="1" xfId="0" applyFont="1" applyBorder="1" applyAlignment="1">
      <alignment horizontal="left" vertical="top" wrapText="1"/>
    </xf>
    <xf numFmtId="0" fontId="14" fillId="6" borderId="4" xfId="8" applyFont="1" applyFill="1" applyBorder="1" applyAlignment="1">
      <alignment vertical="center"/>
    </xf>
    <xf numFmtId="0" fontId="15" fillId="6" borderId="0" xfId="8" applyFont="1" applyFill="1" applyAlignment="1">
      <alignment horizontal="left" vertical="center"/>
    </xf>
    <xf numFmtId="0" fontId="16" fillId="6" borderId="0" xfId="8" applyFont="1" applyFill="1" applyAlignment="1">
      <alignment horizontal="left"/>
    </xf>
    <xf numFmtId="0" fontId="16" fillId="0" borderId="0" xfId="8" applyFont="1" applyAlignment="1">
      <alignment horizontal="left" vertical="top"/>
    </xf>
    <xf numFmtId="0" fontId="14" fillId="6" borderId="4" xfId="8" applyFont="1" applyFill="1" applyBorder="1" applyAlignment="1">
      <alignment vertical="top"/>
    </xf>
    <xf numFmtId="0" fontId="16" fillId="0" borderId="1" xfId="8" applyFont="1" applyBorder="1" applyAlignment="1">
      <alignment horizontal="left" vertical="top"/>
    </xf>
    <xf numFmtId="0" fontId="17" fillId="0" borderId="0" xfId="8" applyFont="1" applyAlignment="1">
      <alignment horizontal="left" vertical="center"/>
    </xf>
    <xf numFmtId="0" fontId="16" fillId="0" borderId="1" xfId="8" applyFont="1" applyBorder="1" applyAlignment="1">
      <alignment horizontal="left" vertical="center"/>
    </xf>
    <xf numFmtId="0" fontId="13" fillId="0" borderId="0" xfId="0" applyFont="1"/>
    <xf numFmtId="0" fontId="16" fillId="2" borderId="1" xfId="0" applyFont="1" applyFill="1" applyBorder="1" applyAlignment="1">
      <alignment horizontal="left" vertical="top" wrapText="1"/>
    </xf>
    <xf numFmtId="0" fontId="15" fillId="0" borderId="1" xfId="8" applyFont="1" applyBorder="1" applyAlignment="1">
      <alignment horizontal="left" vertical="top"/>
    </xf>
    <xf numFmtId="49" fontId="16" fillId="0" borderId="1" xfId="8" applyNumberFormat="1" applyFont="1" applyBorder="1" applyAlignment="1">
      <alignment horizontal="left" vertical="top"/>
    </xf>
    <xf numFmtId="0" fontId="16" fillId="0" borderId="1" xfId="0" applyFont="1" applyBorder="1" applyAlignment="1">
      <alignment horizontal="left" vertical="top"/>
    </xf>
    <xf numFmtId="0" fontId="0" fillId="0" borderId="1" xfId="0" applyBorder="1" applyAlignment="1">
      <alignment vertical="top"/>
    </xf>
    <xf numFmtId="0" fontId="0" fillId="0" borderId="0" xfId="0" applyAlignment="1">
      <alignment wrapText="1"/>
    </xf>
    <xf numFmtId="49" fontId="14" fillId="5" borderId="1" xfId="4" applyNumberFormat="1" applyFont="1" applyFill="1" applyBorder="1" applyAlignment="1">
      <alignment horizontal="center" vertical="center" wrapText="1"/>
    </xf>
    <xf numFmtId="0" fontId="0" fillId="2" borderId="0" xfId="0" applyFill="1"/>
    <xf numFmtId="0" fontId="16" fillId="0" borderId="2" xfId="8" applyFont="1" applyBorder="1" applyAlignment="1">
      <alignment horizontal="left" vertical="top"/>
    </xf>
    <xf numFmtId="0" fontId="0" fillId="0" borderId="2" xfId="0" applyBorder="1" applyAlignment="1">
      <alignment vertical="top"/>
    </xf>
    <xf numFmtId="0" fontId="13" fillId="2" borderId="0" xfId="0" applyFont="1" applyFill="1"/>
    <xf numFmtId="0" fontId="16" fillId="2" borderId="0" xfId="8" applyFont="1" applyFill="1" applyAlignment="1">
      <alignment horizontal="left" vertical="top"/>
    </xf>
    <xf numFmtId="0" fontId="0" fillId="2" borderId="0" xfId="0" applyFill="1" applyAlignment="1">
      <alignment vertical="top"/>
    </xf>
    <xf numFmtId="0" fontId="14" fillId="6" borderId="0" xfId="8" applyFont="1" applyFill="1" applyAlignment="1">
      <alignment vertical="center"/>
    </xf>
    <xf numFmtId="0" fontId="14" fillId="6" borderId="0" xfId="8" applyFont="1" applyFill="1" applyAlignment="1">
      <alignment vertical="top" wrapText="1"/>
    </xf>
    <xf numFmtId="164" fontId="14" fillId="5" borderId="1" xfId="4" applyNumberFormat="1" applyFont="1" applyFill="1" applyBorder="1" applyAlignment="1">
      <alignment horizontal="center" vertical="center" wrapText="1"/>
    </xf>
    <xf numFmtId="49" fontId="16" fillId="0" borderId="1" xfId="8" applyNumberFormat="1" applyFont="1" applyBorder="1" applyAlignment="1">
      <alignment horizontal="left" vertical="center"/>
    </xf>
    <xf numFmtId="0" fontId="16" fillId="0" borderId="1" xfId="8" applyFont="1" applyBorder="1" applyAlignment="1">
      <alignment horizontal="center" vertical="center"/>
    </xf>
    <xf numFmtId="0" fontId="17" fillId="0" borderId="1" xfId="8" applyFont="1" applyBorder="1" applyAlignment="1">
      <alignment horizontal="center" vertical="center"/>
    </xf>
    <xf numFmtId="0" fontId="16" fillId="0" borderId="0" xfId="8" applyFont="1" applyAlignment="1">
      <alignment horizontal="center"/>
    </xf>
    <xf numFmtId="0" fontId="16" fillId="0" borderId="0" xfId="8" applyFont="1" applyAlignment="1">
      <alignment horizontal="center" vertical="center"/>
    </xf>
    <xf numFmtId="165" fontId="16" fillId="4" borderId="1" xfId="8" applyNumberFormat="1" applyFont="1" applyFill="1" applyBorder="1" applyAlignment="1">
      <alignment horizontal="center" vertical="center"/>
    </xf>
    <xf numFmtId="0" fontId="16" fillId="4" borderId="1" xfId="0" applyFont="1" applyFill="1" applyBorder="1" applyAlignment="1">
      <alignment horizontal="center" vertical="center"/>
    </xf>
    <xf numFmtId="0" fontId="16" fillId="0" borderId="1" xfId="0" applyFont="1" applyBorder="1" applyAlignment="1">
      <alignment horizontal="center" vertical="center"/>
    </xf>
    <xf numFmtId="0" fontId="18" fillId="2" borderId="1" xfId="19" applyFont="1" applyFill="1" applyBorder="1" applyAlignment="1">
      <alignment horizontal="left" vertical="center" wrapText="1"/>
    </xf>
    <xf numFmtId="49" fontId="17" fillId="0" borderId="1" xfId="8" applyNumberFormat="1" applyFont="1" applyBorder="1" applyAlignment="1">
      <alignment horizontal="left"/>
    </xf>
    <xf numFmtId="0" fontId="17" fillId="0" borderId="1" xfId="8" applyFont="1" applyBorder="1" applyAlignment="1">
      <alignment horizontal="left"/>
    </xf>
    <xf numFmtId="0" fontId="17" fillId="0" borderId="1" xfId="8" applyFont="1" applyBorder="1" applyAlignment="1">
      <alignment horizontal="left" vertical="top" wrapText="1"/>
    </xf>
    <xf numFmtId="0" fontId="17" fillId="4" borderId="1" xfId="8" applyFont="1" applyFill="1" applyBorder="1" applyAlignment="1">
      <alignment horizontal="center" vertical="center"/>
    </xf>
    <xf numFmtId="165" fontId="17" fillId="4" borderId="1" xfId="8" applyNumberFormat="1" applyFont="1" applyFill="1" applyBorder="1" applyAlignment="1">
      <alignment horizontal="center" vertical="center"/>
    </xf>
    <xf numFmtId="166" fontId="17" fillId="3" borderId="1" xfId="8" applyNumberFormat="1" applyFont="1" applyFill="1" applyBorder="1" applyAlignment="1">
      <alignment horizontal="center" vertical="center"/>
    </xf>
    <xf numFmtId="0" fontId="17" fillId="0" borderId="1" xfId="8" applyFont="1" applyBorder="1" applyAlignment="1">
      <alignment horizontal="center"/>
    </xf>
    <xf numFmtId="0" fontId="17" fillId="0" borderId="0" xfId="8" applyFont="1" applyAlignment="1">
      <alignment horizontal="left"/>
    </xf>
    <xf numFmtId="0" fontId="17" fillId="0" borderId="3" xfId="8" applyFont="1" applyBorder="1" applyAlignment="1">
      <alignment horizontal="left"/>
    </xf>
    <xf numFmtId="0" fontId="17" fillId="4" borderId="3" xfId="8" applyFont="1" applyFill="1" applyBorder="1" applyAlignment="1">
      <alignment horizontal="center" vertical="center"/>
    </xf>
    <xf numFmtId="165" fontId="17" fillId="4" borderId="3" xfId="8" applyNumberFormat="1" applyFont="1" applyFill="1" applyBorder="1" applyAlignment="1">
      <alignment horizontal="center" vertical="center"/>
    </xf>
    <xf numFmtId="0" fontId="17" fillId="4" borderId="1" xfId="0" applyFont="1" applyFill="1" applyBorder="1" applyAlignment="1">
      <alignment horizontal="center" vertical="center"/>
    </xf>
    <xf numFmtId="165" fontId="17" fillId="4" borderId="1" xfId="0" applyNumberFormat="1" applyFont="1" applyFill="1" applyBorder="1" applyAlignment="1">
      <alignment horizontal="center" vertical="center"/>
    </xf>
    <xf numFmtId="0" fontId="17" fillId="2" borderId="0" xfId="8" applyFont="1" applyFill="1" applyAlignment="1">
      <alignment horizontal="left"/>
    </xf>
    <xf numFmtId="49" fontId="17" fillId="4" borderId="1" xfId="8" applyNumberFormat="1" applyFont="1" applyFill="1" applyBorder="1" applyAlignment="1">
      <alignment horizontal="center" vertical="center"/>
    </xf>
    <xf numFmtId="0" fontId="17" fillId="0" borderId="1" xfId="0" applyFont="1" applyBorder="1" applyAlignment="1">
      <alignment horizontal="left"/>
    </xf>
    <xf numFmtId="0" fontId="19" fillId="0" borderId="1" xfId="0" applyFont="1" applyBorder="1" applyAlignment="1">
      <alignment horizontal="left" vertical="top" wrapText="1"/>
    </xf>
    <xf numFmtId="0" fontId="17" fillId="3" borderId="1" xfId="8" applyFont="1" applyFill="1" applyBorder="1" applyAlignment="1">
      <alignment horizontal="center" vertical="center"/>
    </xf>
    <xf numFmtId="4" fontId="17" fillId="4" borderId="1" xfId="0" applyNumberFormat="1" applyFont="1" applyFill="1" applyBorder="1" applyAlignment="1">
      <alignment horizontal="center" vertical="center"/>
    </xf>
    <xf numFmtId="0" fontId="17" fillId="0" borderId="0" xfId="0" applyFont="1" applyAlignment="1">
      <alignment horizontal="left"/>
    </xf>
    <xf numFmtId="0" fontId="17" fillId="0" borderId="1" xfId="0" applyFont="1" applyBorder="1" applyAlignment="1">
      <alignment horizontal="left" vertical="top"/>
    </xf>
    <xf numFmtId="0" fontId="17" fillId="0" borderId="1" xfId="0" applyFont="1" applyBorder="1" applyAlignment="1">
      <alignment horizontal="center" vertical="center"/>
    </xf>
    <xf numFmtId="0" fontId="17" fillId="0" borderId="1" xfId="0" applyFont="1" applyBorder="1" applyAlignment="1">
      <alignment horizontal="left" vertical="top" wrapText="1"/>
    </xf>
    <xf numFmtId="165" fontId="17" fillId="3" borderId="1" xfId="8" applyNumberFormat="1" applyFont="1" applyFill="1" applyBorder="1" applyAlignment="1">
      <alignment horizontal="center" vertical="center"/>
    </xf>
    <xf numFmtId="0" fontId="20" fillId="6" borderId="4" xfId="8" applyFont="1" applyFill="1" applyBorder="1" applyAlignment="1">
      <alignment vertical="center"/>
    </xf>
    <xf numFmtId="0" fontId="17" fillId="6" borderId="0" xfId="8" applyFont="1" applyFill="1" applyAlignment="1">
      <alignment horizontal="left"/>
    </xf>
    <xf numFmtId="0" fontId="20" fillId="6" borderId="4" xfId="8" applyFont="1" applyFill="1" applyBorder="1" applyAlignment="1">
      <alignment vertical="top"/>
    </xf>
    <xf numFmtId="0" fontId="20" fillId="6" borderId="4" xfId="8" applyFont="1" applyFill="1" applyBorder="1" applyAlignment="1">
      <alignment horizontal="center" vertical="center"/>
    </xf>
    <xf numFmtId="0" fontId="18" fillId="6" borderId="0" xfId="8" applyFont="1" applyFill="1" applyAlignment="1">
      <alignment horizontal="center" vertical="center"/>
    </xf>
    <xf numFmtId="0" fontId="17" fillId="6" borderId="0" xfId="8" applyFont="1" applyFill="1" applyAlignment="1">
      <alignment horizontal="center" vertical="center"/>
    </xf>
    <xf numFmtId="0" fontId="17" fillId="6" borderId="0" xfId="8" applyFont="1" applyFill="1" applyAlignment="1">
      <alignment horizontal="center"/>
    </xf>
    <xf numFmtId="49" fontId="20" fillId="5" borderId="1" xfId="4" applyNumberFormat="1" applyFont="1" applyFill="1" applyBorder="1" applyAlignment="1">
      <alignment horizontal="center" vertical="center" wrapText="1"/>
    </xf>
    <xf numFmtId="164" fontId="20" fillId="5" borderId="1" xfId="4" applyNumberFormat="1" applyFont="1" applyFill="1" applyBorder="1" applyAlignment="1">
      <alignment horizontal="center" vertical="center" wrapText="1"/>
    </xf>
    <xf numFmtId="0" fontId="16" fillId="4" borderId="1" xfId="8" applyFont="1" applyFill="1" applyBorder="1" applyAlignment="1">
      <alignment horizontal="center" vertical="center"/>
    </xf>
    <xf numFmtId="0" fontId="13" fillId="5" borderId="1" xfId="0" applyFont="1" applyFill="1" applyBorder="1" applyAlignment="1">
      <alignment horizontal="center"/>
    </xf>
    <xf numFmtId="0" fontId="16" fillId="4" borderId="1" xfId="0" applyFont="1" applyFill="1" applyBorder="1" applyAlignment="1">
      <alignment horizontal="center" vertical="top"/>
    </xf>
    <xf numFmtId="0" fontId="16" fillId="4" borderId="1" xfId="8" applyFont="1" applyFill="1" applyBorder="1" applyAlignment="1">
      <alignment horizontal="center" vertical="top"/>
    </xf>
    <xf numFmtId="165" fontId="16" fillId="4"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top"/>
    </xf>
    <xf numFmtId="0" fontId="16" fillId="0" borderId="1" xfId="8" applyFont="1" applyBorder="1" applyAlignment="1">
      <alignment horizontal="center" vertical="top"/>
    </xf>
    <xf numFmtId="0" fontId="16" fillId="0" borderId="1" xfId="8" applyFont="1" applyBorder="1" applyAlignment="1">
      <alignment horizontal="center" vertical="top" wrapText="1"/>
    </xf>
    <xf numFmtId="49" fontId="16" fillId="4" borderId="1" xfId="8" applyNumberFormat="1" applyFont="1" applyFill="1" applyBorder="1" applyAlignment="1">
      <alignment horizontal="center" vertical="top"/>
    </xf>
    <xf numFmtId="0" fontId="16" fillId="3" borderId="1" xfId="0" applyFont="1" applyFill="1" applyBorder="1" applyAlignment="1">
      <alignment horizontal="center" vertical="top"/>
    </xf>
    <xf numFmtId="0" fontId="17" fillId="0" borderId="1" xfId="8" quotePrefix="1" applyFont="1" applyBorder="1" applyAlignment="1">
      <alignment horizontal="center" vertical="center" wrapText="1"/>
    </xf>
    <xf numFmtId="0" fontId="16" fillId="0" borderId="1" xfId="0" applyFont="1" applyBorder="1" applyAlignment="1">
      <alignment vertical="top" wrapText="1"/>
    </xf>
    <xf numFmtId="2" fontId="16" fillId="4" borderId="1" xfId="0" applyNumberFormat="1" applyFont="1" applyFill="1" applyBorder="1" applyAlignment="1">
      <alignment horizontal="center" vertical="top"/>
    </xf>
    <xf numFmtId="0" fontId="13" fillId="4" borderId="1" xfId="0" applyFont="1" applyFill="1" applyBorder="1" applyAlignment="1">
      <alignment horizontal="center" vertical="top"/>
    </xf>
    <xf numFmtId="0" fontId="13" fillId="4" borderId="1" xfId="8" applyFont="1" applyFill="1" applyBorder="1" applyAlignment="1">
      <alignment horizontal="center" vertical="top"/>
    </xf>
    <xf numFmtId="166" fontId="16" fillId="3" borderId="1" xfId="8" applyNumberFormat="1" applyFont="1" applyFill="1" applyBorder="1" applyAlignment="1">
      <alignment horizontal="center" vertical="top"/>
    </xf>
    <xf numFmtId="2" fontId="16" fillId="3" borderId="1" xfId="0" applyNumberFormat="1" applyFont="1" applyFill="1" applyBorder="1" applyAlignment="1">
      <alignment horizontal="center" vertical="top"/>
    </xf>
    <xf numFmtId="2" fontId="16" fillId="3" borderId="1" xfId="8" applyNumberFormat="1" applyFont="1" applyFill="1" applyBorder="1" applyAlignment="1">
      <alignment horizontal="center" vertical="top"/>
    </xf>
    <xf numFmtId="165" fontId="16" fillId="3" borderId="1" xfId="8" applyNumberFormat="1" applyFont="1" applyFill="1" applyBorder="1" applyAlignment="1">
      <alignment horizontal="center" vertical="center"/>
    </xf>
    <xf numFmtId="166" fontId="16" fillId="3" borderId="1" xfId="8" applyNumberFormat="1" applyFont="1" applyFill="1" applyBorder="1" applyAlignment="1">
      <alignment horizontal="center" vertical="center"/>
    </xf>
    <xf numFmtId="0" fontId="26" fillId="0" borderId="0" xfId="0" applyFont="1"/>
    <xf numFmtId="49" fontId="27" fillId="0" borderId="1" xfId="8" applyNumberFormat="1" applyFont="1" applyBorder="1" applyAlignment="1">
      <alignment horizontal="left"/>
    </xf>
    <xf numFmtId="0" fontId="27" fillId="0" borderId="1" xfId="8" applyFont="1" applyBorder="1" applyAlignment="1">
      <alignment horizontal="left"/>
    </xf>
    <xf numFmtId="166" fontId="27" fillId="3" borderId="1" xfId="8" applyNumberFormat="1" applyFont="1" applyFill="1" applyBorder="1" applyAlignment="1">
      <alignment horizontal="center" vertical="center"/>
    </xf>
    <xf numFmtId="164" fontId="27" fillId="3" borderId="1" xfId="8" applyNumberFormat="1" applyFont="1" applyFill="1" applyBorder="1" applyAlignment="1">
      <alignment horizontal="center" vertical="center"/>
    </xf>
    <xf numFmtId="0" fontId="27" fillId="0" borderId="1" xfId="8" applyFont="1" applyBorder="1" applyAlignment="1">
      <alignment horizontal="center" vertical="center"/>
    </xf>
    <xf numFmtId="0" fontId="27" fillId="0" borderId="3" xfId="8" applyFont="1" applyBorder="1" applyAlignment="1">
      <alignment horizontal="left"/>
    </xf>
    <xf numFmtId="0" fontId="27" fillId="0" borderId="1" xfId="0" applyFont="1" applyBorder="1" applyAlignment="1">
      <alignment horizontal="left"/>
    </xf>
    <xf numFmtId="0" fontId="27" fillId="3" borderId="1" xfId="8" applyFont="1" applyFill="1" applyBorder="1" applyAlignment="1">
      <alignment horizontal="center" vertical="center"/>
    </xf>
    <xf numFmtId="0" fontId="24" fillId="0" borderId="8" xfId="0" applyFont="1" applyBorder="1" applyAlignment="1">
      <alignment horizontal="center"/>
    </xf>
    <xf numFmtId="0" fontId="23" fillId="0" borderId="10" xfId="0" applyFont="1" applyBorder="1" applyAlignment="1">
      <alignment horizontal="center"/>
    </xf>
    <xf numFmtId="0" fontId="22" fillId="0" borderId="9" xfId="0" applyFont="1" applyBorder="1" applyAlignment="1">
      <alignment horizontal="center"/>
    </xf>
    <xf numFmtId="0" fontId="21" fillId="0" borderId="10" xfId="0" applyFont="1" applyBorder="1" applyAlignment="1">
      <alignment horizontal="center"/>
    </xf>
    <xf numFmtId="0" fontId="22" fillId="0" borderId="8" xfId="0" applyFont="1" applyBorder="1" applyAlignment="1">
      <alignment horizontal="center"/>
    </xf>
    <xf numFmtId="49" fontId="27" fillId="0" borderId="7" xfId="8" applyNumberFormat="1" applyFont="1" applyBorder="1" applyAlignment="1">
      <alignment horizontal="left"/>
    </xf>
    <xf numFmtId="0" fontId="27" fillId="0" borderId="7" xfId="8" applyFont="1" applyBorder="1" applyAlignment="1">
      <alignment horizontal="left"/>
    </xf>
    <xf numFmtId="166" fontId="27" fillId="3" borderId="7" xfId="8" applyNumberFormat="1" applyFont="1" applyFill="1" applyBorder="1" applyAlignment="1">
      <alignment horizontal="center" vertical="center"/>
    </xf>
    <xf numFmtId="164" fontId="27" fillId="3" borderId="7" xfId="8" applyNumberFormat="1" applyFont="1" applyFill="1" applyBorder="1" applyAlignment="1">
      <alignment horizontal="center" vertical="center"/>
    </xf>
    <xf numFmtId="0" fontId="27" fillId="0" borderId="7" xfId="8" applyFont="1" applyBorder="1" applyAlignment="1">
      <alignment horizontal="center" vertical="center"/>
    </xf>
    <xf numFmtId="0" fontId="24" fillId="0" borderId="9" xfId="0" applyFont="1" applyBorder="1" applyAlignment="1">
      <alignment horizontal="center"/>
    </xf>
    <xf numFmtId="0" fontId="23" fillId="0" borderId="11" xfId="0" applyFont="1" applyBorder="1" applyAlignment="1">
      <alignment horizontal="center"/>
    </xf>
    <xf numFmtId="0" fontId="25" fillId="5" borderId="12" xfId="4" applyFont="1" applyFill="1" applyBorder="1" applyAlignment="1">
      <alignment horizontal="center" vertical="center" wrapText="1"/>
    </xf>
    <xf numFmtId="0" fontId="25" fillId="5" borderId="12" xfId="19" applyFont="1" applyFill="1" applyBorder="1" applyAlignment="1">
      <alignment horizontal="center" vertical="center" wrapText="1"/>
    </xf>
    <xf numFmtId="0" fontId="25" fillId="5" borderId="13" xfId="19" applyFont="1" applyFill="1" applyBorder="1" applyAlignment="1">
      <alignment horizontal="center" vertical="center" wrapText="1"/>
    </xf>
    <xf numFmtId="0" fontId="25" fillId="5" borderId="14" xfId="19" applyFont="1" applyFill="1" applyBorder="1" applyAlignment="1">
      <alignment horizontal="center" vertical="center" wrapText="1"/>
    </xf>
    <xf numFmtId="0" fontId="26" fillId="0" borderId="0" xfId="0" applyFont="1" applyAlignment="1">
      <alignment horizontal="center"/>
    </xf>
    <xf numFmtId="0" fontId="25" fillId="5" borderId="15" xfId="19" applyFont="1" applyFill="1" applyBorder="1" applyAlignment="1">
      <alignment horizontal="center" vertical="center" wrapText="1"/>
    </xf>
    <xf numFmtId="0" fontId="25" fillId="5" borderId="16" xfId="19" applyFont="1" applyFill="1" applyBorder="1" applyAlignment="1">
      <alignment horizontal="center" vertical="center" wrapText="1"/>
    </xf>
    <xf numFmtId="0" fontId="29" fillId="0" borderId="17" xfId="0" applyFont="1" applyBorder="1" applyAlignment="1">
      <alignment horizontal="center"/>
    </xf>
    <xf numFmtId="0" fontId="23" fillId="0" borderId="18" xfId="0" applyFont="1" applyBorder="1" applyAlignment="1">
      <alignment horizontal="center"/>
    </xf>
    <xf numFmtId="0" fontId="21" fillId="0" borderId="19" xfId="0" applyFont="1" applyBorder="1" applyAlignment="1">
      <alignment horizontal="center"/>
    </xf>
    <xf numFmtId="49" fontId="16" fillId="0" borderId="17" xfId="8" applyNumberFormat="1" applyFont="1" applyBorder="1" applyAlignment="1">
      <alignment horizontal="center" vertical="center"/>
    </xf>
    <xf numFmtId="167" fontId="17" fillId="0" borderId="1" xfId="8" applyNumberFormat="1" applyFont="1" applyBorder="1" applyAlignment="1">
      <alignment horizontal="center" vertical="center"/>
    </xf>
    <xf numFmtId="166" fontId="17" fillId="0" borderId="1" xfId="8" applyNumberFormat="1" applyFont="1" applyBorder="1" applyAlignment="1">
      <alignment horizontal="center" vertical="center"/>
    </xf>
    <xf numFmtId="164" fontId="17" fillId="0" borderId="1" xfId="8" applyNumberFormat="1" applyFont="1" applyBorder="1" applyAlignment="1">
      <alignment horizontal="center" vertical="center"/>
    </xf>
    <xf numFmtId="165" fontId="17" fillId="0" borderId="1" xfId="8" applyNumberFormat="1" applyFont="1" applyBorder="1" applyAlignment="1">
      <alignment horizontal="center" vertical="center"/>
    </xf>
    <xf numFmtId="0" fontId="1" fillId="0" borderId="1" xfId="0" applyFont="1" applyBorder="1" applyAlignment="1">
      <alignment horizontal="center" vertical="top"/>
    </xf>
    <xf numFmtId="167" fontId="27" fillId="0" borderId="1" xfId="8" applyNumberFormat="1" applyFont="1" applyBorder="1" applyAlignment="1">
      <alignment horizontal="center" vertical="center"/>
    </xf>
    <xf numFmtId="3" fontId="17" fillId="4" borderId="1" xfId="0" applyNumberFormat="1" applyFont="1" applyFill="1" applyBorder="1" applyAlignment="1">
      <alignment horizontal="center" vertical="center"/>
    </xf>
    <xf numFmtId="49" fontId="27" fillId="0" borderId="3" xfId="8" applyNumberFormat="1" applyFont="1" applyBorder="1" applyAlignment="1">
      <alignment horizontal="left"/>
    </xf>
    <xf numFmtId="49" fontId="20" fillId="8" borderId="1" xfId="4" applyNumberFormat="1" applyFont="1" applyFill="1" applyBorder="1" applyAlignment="1">
      <alignment horizontal="center" vertical="center" wrapText="1"/>
    </xf>
    <xf numFmtId="0" fontId="18" fillId="0" borderId="0" xfId="8" applyFont="1" applyAlignment="1">
      <alignment horizontal="center" vertical="center"/>
    </xf>
    <xf numFmtId="165" fontId="18" fillId="8" borderId="1" xfId="8" applyNumberFormat="1" applyFont="1" applyFill="1" applyBorder="1" applyAlignment="1">
      <alignment horizontal="center" vertical="center"/>
    </xf>
    <xf numFmtId="168" fontId="18" fillId="8" borderId="1" xfId="8" applyNumberFormat="1" applyFont="1" applyFill="1" applyBorder="1" applyAlignment="1">
      <alignment horizontal="center" vertical="center"/>
    </xf>
    <xf numFmtId="0" fontId="15" fillId="0" borderId="0" xfId="8" applyFont="1" applyAlignment="1">
      <alignment horizontal="center" vertical="center"/>
    </xf>
    <xf numFmtId="49" fontId="14" fillId="8" borderId="1" xfId="4" applyNumberFormat="1" applyFont="1" applyFill="1" applyBorder="1" applyAlignment="1">
      <alignment horizontal="center" vertical="center" wrapText="1"/>
    </xf>
    <xf numFmtId="165" fontId="15" fillId="8" borderId="1" xfId="8" applyNumberFormat="1" applyFont="1" applyFill="1" applyBorder="1" applyAlignment="1">
      <alignment horizontal="center" vertical="center"/>
    </xf>
    <xf numFmtId="49" fontId="15" fillId="8" borderId="1" xfId="8" applyNumberFormat="1" applyFont="1" applyFill="1" applyBorder="1" applyAlignment="1">
      <alignment horizontal="center" vertical="center"/>
    </xf>
    <xf numFmtId="0" fontId="21" fillId="0" borderId="18" xfId="0" applyFont="1" applyBorder="1" applyAlignment="1">
      <alignment horizontal="center"/>
    </xf>
    <xf numFmtId="0" fontId="23" fillId="0" borderId="19" xfId="0" applyFont="1" applyBorder="1" applyAlignment="1">
      <alignment horizontal="center"/>
    </xf>
    <xf numFmtId="0" fontId="17" fillId="9" borderId="7" xfId="0" applyFont="1" applyFill="1" applyBorder="1" applyAlignment="1">
      <alignment horizontal="center" vertical="center"/>
    </xf>
    <xf numFmtId="0" fontId="17" fillId="9" borderId="1" xfId="0" applyFont="1" applyFill="1" applyBorder="1" applyAlignment="1">
      <alignment horizontal="center" vertical="center"/>
    </xf>
    <xf numFmtId="14" fontId="30" fillId="7" borderId="0" xfId="8" applyNumberFormat="1" applyFont="1" applyFill="1" applyAlignment="1">
      <alignment horizontal="left" vertical="center"/>
    </xf>
    <xf numFmtId="0" fontId="17" fillId="7" borderId="1" xfId="8" applyFont="1" applyFill="1" applyBorder="1" applyAlignment="1">
      <alignment horizontal="left"/>
    </xf>
    <xf numFmtId="0" fontId="17" fillId="7" borderId="1" xfId="8" applyFont="1" applyFill="1" applyBorder="1" applyAlignment="1">
      <alignment horizontal="center" vertical="center"/>
    </xf>
    <xf numFmtId="0" fontId="17" fillId="7" borderId="0" xfId="8" applyFont="1" applyFill="1" applyAlignment="1">
      <alignment horizontal="left"/>
    </xf>
    <xf numFmtId="49" fontId="17" fillId="0" borderId="0" xfId="8" applyNumberFormat="1" applyFont="1" applyAlignment="1">
      <alignment horizontal="left"/>
    </xf>
    <xf numFmtId="49" fontId="17" fillId="0" borderId="3" xfId="8" applyNumberFormat="1" applyFont="1" applyBorder="1" applyAlignment="1">
      <alignment horizontal="left"/>
    </xf>
    <xf numFmtId="164" fontId="14" fillId="5" borderId="1" xfId="4" applyNumberFormat="1" applyFont="1" applyFill="1" applyBorder="1" applyAlignment="1">
      <alignment horizontal="center" vertical="center" wrapText="1"/>
    </xf>
    <xf numFmtId="0" fontId="14" fillId="5" borderId="1" xfId="4" applyFont="1" applyFill="1" applyBorder="1" applyAlignment="1">
      <alignment horizontal="center" vertical="center" wrapText="1"/>
    </xf>
    <xf numFmtId="49" fontId="14" fillId="5" borderId="1" xfId="4" applyNumberFormat="1" applyFont="1" applyFill="1" applyBorder="1" applyAlignment="1">
      <alignment horizontal="center" vertical="center" wrapText="1"/>
    </xf>
    <xf numFmtId="0" fontId="14" fillId="5" borderId="1" xfId="4" applyFont="1" applyFill="1" applyBorder="1" applyAlignment="1">
      <alignment horizontal="left" vertical="center" wrapText="1"/>
    </xf>
    <xf numFmtId="0" fontId="20" fillId="5" borderId="3" xfId="19" applyFont="1" applyFill="1" applyBorder="1" applyAlignment="1">
      <alignment horizontal="center" vertical="center" wrapText="1"/>
    </xf>
    <xf numFmtId="0" fontId="20" fillId="5" borderId="7" xfId="19" applyFont="1" applyFill="1" applyBorder="1" applyAlignment="1">
      <alignment horizontal="center" vertical="center" wrapText="1"/>
    </xf>
    <xf numFmtId="3" fontId="17" fillId="4" borderId="1" xfId="0" applyNumberFormat="1" applyFont="1" applyFill="1" applyBorder="1" applyAlignment="1">
      <alignment horizontal="center" vertical="center"/>
    </xf>
    <xf numFmtId="0" fontId="20" fillId="5" borderId="1" xfId="19" applyFont="1" applyFill="1" applyBorder="1" applyAlignment="1">
      <alignment horizontal="center" vertical="center" wrapText="1"/>
    </xf>
    <xf numFmtId="0" fontId="20" fillId="5" borderId="1" xfId="4" applyFont="1" applyFill="1" applyBorder="1" applyAlignment="1">
      <alignment horizontal="center" vertical="center" wrapText="1"/>
    </xf>
    <xf numFmtId="0" fontId="20" fillId="5" borderId="3" xfId="4" applyFont="1" applyFill="1" applyBorder="1" applyAlignment="1">
      <alignment horizontal="center" vertical="center" wrapText="1"/>
    </xf>
    <xf numFmtId="0" fontId="20" fillId="5" borderId="7" xfId="4" applyFont="1" applyFill="1" applyBorder="1" applyAlignment="1">
      <alignment horizontal="center" vertical="center" wrapText="1"/>
    </xf>
    <xf numFmtId="49" fontId="20" fillId="5" borderId="5" xfId="4" applyNumberFormat="1" applyFont="1" applyFill="1" applyBorder="1" applyAlignment="1">
      <alignment horizontal="center" vertical="center" wrapText="1"/>
    </xf>
    <xf numFmtId="49" fontId="20" fillId="5" borderId="6" xfId="4" applyNumberFormat="1" applyFont="1" applyFill="1" applyBorder="1" applyAlignment="1">
      <alignment horizontal="center" vertical="center" wrapText="1"/>
    </xf>
    <xf numFmtId="49" fontId="20" fillId="5" borderId="2" xfId="4" applyNumberFormat="1" applyFont="1" applyFill="1" applyBorder="1" applyAlignment="1">
      <alignment horizontal="center" vertical="center" wrapText="1"/>
    </xf>
    <xf numFmtId="49" fontId="20" fillId="5" borderId="1" xfId="4" applyNumberFormat="1" applyFont="1" applyFill="1" applyBorder="1" applyAlignment="1">
      <alignment horizontal="center" vertical="center" wrapText="1"/>
    </xf>
  </cellXfs>
  <cellStyles count="24">
    <cellStyle name="Normal" xfId="0" builtinId="0"/>
    <cellStyle name="Normal 11" xfId="1" xr:uid="{00000000-0005-0000-0000-00000E000000}"/>
    <cellStyle name="Normal 11 2" xfId="20" xr:uid="{1738F0A0-C655-48B3-A735-FB0BBA148BCB}"/>
    <cellStyle name="Normal 11 2 2" xfId="2" xr:uid="{00000000-0005-0000-0000-000012000000}"/>
    <cellStyle name="Normal 2" xfId="6" xr:uid="{00000000-0005-0000-0000-00002F000000}"/>
    <cellStyle name="Normal 2 2" xfId="4" xr:uid="{00000000-0005-0000-0000-00001D000000}"/>
    <cellStyle name="Normal 2 2 2" xfId="10" xr:uid="{00000000-0005-0000-0000-00003A000000}"/>
    <cellStyle name="Normal 2 3" xfId="16" xr:uid="{13A47A83-171F-4317-AE50-3109CD4FA35E}"/>
    <cellStyle name="Normal 2 4" xfId="11" xr:uid="{00000000-0005-0000-0000-00003B000000}"/>
    <cellStyle name="Normal 3" xfId="7" xr:uid="{00000000-0005-0000-0000-000032000000}"/>
    <cellStyle name="Normal 3 2" xfId="18" xr:uid="{F42F05E7-8AA7-4C9E-BEA5-6FF70C835F7A}"/>
    <cellStyle name="Normal 4" xfId="8" xr:uid="{00000000-0005-0000-0000-000036000000}"/>
    <cellStyle name="Normal 4 2" xfId="9" xr:uid="{00000000-0005-0000-0000-000038000000}"/>
    <cellStyle name="Normal 4 3" xfId="22" xr:uid="{3ED1FD6E-D213-41E5-95D0-9472462E07F3}"/>
    <cellStyle name="Normal 4 4" xfId="23" xr:uid="{713FA214-BF16-4A7F-8FEB-7A5616C6F9DF}"/>
    <cellStyle name="Normal 5" xfId="12" xr:uid="{00000000-0005-0000-0000-00003C000000}"/>
    <cellStyle name="Normal 6" xfId="19" xr:uid="{D5E0C312-3D43-48A3-92FB-38797450F4F3}"/>
    <cellStyle name="Normal 6 2" xfId="13" xr:uid="{00000000-0005-0000-0000-00003D000000}"/>
    <cellStyle name="Normal 6 3" xfId="21" xr:uid="{5E606949-E7D0-42F5-BA6E-8829C81A79C6}"/>
    <cellStyle name="Pourcentage 2" xfId="3" xr:uid="{00000000-0005-0000-0000-000013000000}"/>
    <cellStyle name="一般 2" xfId="5" xr:uid="{00000000-0005-0000-0000-000022000000}"/>
    <cellStyle name="一般 2 2" xfId="17" xr:uid="{3EB454D3-499E-4EB8-9CE7-64DFC37C828D}"/>
    <cellStyle name="常规 2" xfId="14" xr:uid="{00000000-0005-0000-0000-00003E000000}"/>
    <cellStyle name="样式 1" xfId="15" xr:uid="{00000000-0005-0000-0000-00003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536863</xdr:colOff>
      <xdr:row>68</xdr:row>
      <xdr:rowOff>34636</xdr:rowOff>
    </xdr:from>
    <xdr:to>
      <xdr:col>29</xdr:col>
      <xdr:colOff>1070263</xdr:colOff>
      <xdr:row>68</xdr:row>
      <xdr:rowOff>194867</xdr:rowOff>
    </xdr:to>
    <xdr:grpSp>
      <xdr:nvGrpSpPr>
        <xdr:cNvPr id="2" name="Group 51">
          <a:extLst>
            <a:ext uri="{FF2B5EF4-FFF2-40B4-BE49-F238E27FC236}">
              <a16:creationId xmlns:a16="http://schemas.microsoft.com/office/drawing/2014/main" id="{B24C312D-F54F-456D-BA9F-28349583ADBD}"/>
            </a:ext>
          </a:extLst>
        </xdr:cNvPr>
        <xdr:cNvGrpSpPr/>
      </xdr:nvGrpSpPr>
      <xdr:grpSpPr>
        <a:xfrm>
          <a:off x="53114863" y="18513136"/>
          <a:ext cx="533400" cy="160231"/>
          <a:chOff x="0" y="0"/>
          <a:chExt cx="76" cy="21"/>
        </a:xfrm>
      </xdr:grpSpPr>
      <xdr:sp macro="" textlink="">
        <xdr:nvSpPr>
          <xdr:cNvPr id="3" name="Rectangle 52">
            <a:extLst>
              <a:ext uri="{FF2B5EF4-FFF2-40B4-BE49-F238E27FC236}">
                <a16:creationId xmlns:a16="http://schemas.microsoft.com/office/drawing/2014/main" id="{64E852F9-FFFF-0060-8AB8-5737F67AF73D}"/>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 name="Rectangle 53">
            <a:extLst>
              <a:ext uri="{FF2B5EF4-FFF2-40B4-BE49-F238E27FC236}">
                <a16:creationId xmlns:a16="http://schemas.microsoft.com/office/drawing/2014/main" id="{9F6EFF72-8A95-8580-441C-0EACA512E34D}"/>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5" name="Rectangle 54">
            <a:extLst>
              <a:ext uri="{FF2B5EF4-FFF2-40B4-BE49-F238E27FC236}">
                <a16:creationId xmlns:a16="http://schemas.microsoft.com/office/drawing/2014/main" id="{DFD94B70-CC42-6B48-AAC2-25A448ED780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6" name="Line 55">
            <a:extLst>
              <a:ext uri="{FF2B5EF4-FFF2-40B4-BE49-F238E27FC236}">
                <a16:creationId xmlns:a16="http://schemas.microsoft.com/office/drawing/2014/main" id="{B30E567B-6470-C532-3BCD-C32AB039D68E}"/>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7" name="Group 56">
            <a:extLst>
              <a:ext uri="{FF2B5EF4-FFF2-40B4-BE49-F238E27FC236}">
                <a16:creationId xmlns:a16="http://schemas.microsoft.com/office/drawing/2014/main" id="{D4987229-20D0-C9D9-287E-91FAFE2C9DA0}"/>
              </a:ext>
            </a:extLst>
          </xdr:cNvPr>
          <xdr:cNvGrpSpPr/>
        </xdr:nvGrpSpPr>
        <xdr:grpSpPr>
          <a:xfrm>
            <a:off x="2" y="12"/>
            <a:ext cx="8" cy="8"/>
            <a:chOff x="0" y="0"/>
            <a:chExt cx="8" cy="8"/>
          </a:xfrm>
        </xdr:grpSpPr>
        <xdr:sp macro="" textlink="">
          <xdr:nvSpPr>
            <xdr:cNvPr id="9" name="Line 57">
              <a:extLst>
                <a:ext uri="{FF2B5EF4-FFF2-40B4-BE49-F238E27FC236}">
                  <a16:creationId xmlns:a16="http://schemas.microsoft.com/office/drawing/2014/main" id="{DE4572EA-288A-451A-2516-C941CD8C26F9}"/>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10" name="Line 58">
              <a:extLst>
                <a:ext uri="{FF2B5EF4-FFF2-40B4-BE49-F238E27FC236}">
                  <a16:creationId xmlns:a16="http://schemas.microsoft.com/office/drawing/2014/main" id="{A1E85AE0-E4E1-F9A3-04C8-32DC7FC9D36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8" name="Line 59">
            <a:extLst>
              <a:ext uri="{FF2B5EF4-FFF2-40B4-BE49-F238E27FC236}">
                <a16:creationId xmlns:a16="http://schemas.microsoft.com/office/drawing/2014/main" id="{04C014F8-CD6B-3608-D761-F17BCAE0D6E9}"/>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536863</xdr:colOff>
      <xdr:row>69</xdr:row>
      <xdr:rowOff>51955</xdr:rowOff>
    </xdr:from>
    <xdr:to>
      <xdr:col>29</xdr:col>
      <xdr:colOff>1079436</xdr:colOff>
      <xdr:row>69</xdr:row>
      <xdr:rowOff>201353</xdr:rowOff>
    </xdr:to>
    <xdr:grpSp>
      <xdr:nvGrpSpPr>
        <xdr:cNvPr id="11" name="Group 60">
          <a:extLst>
            <a:ext uri="{FF2B5EF4-FFF2-40B4-BE49-F238E27FC236}">
              <a16:creationId xmlns:a16="http://schemas.microsoft.com/office/drawing/2014/main" id="{2E83E5FC-9ED7-4FC6-876E-8DA51BC7461D}"/>
            </a:ext>
          </a:extLst>
        </xdr:cNvPr>
        <xdr:cNvGrpSpPr>
          <a:grpSpLocks noChangeAspect="1"/>
        </xdr:cNvGrpSpPr>
      </xdr:nvGrpSpPr>
      <xdr:grpSpPr>
        <a:xfrm>
          <a:off x="53114863" y="18778105"/>
          <a:ext cx="542573" cy="149398"/>
          <a:chOff x="0" y="0"/>
          <a:chExt cx="76" cy="21"/>
        </a:xfrm>
      </xdr:grpSpPr>
      <xdr:sp macro="" textlink="">
        <xdr:nvSpPr>
          <xdr:cNvPr id="12" name="Rectangle 61">
            <a:extLst>
              <a:ext uri="{FF2B5EF4-FFF2-40B4-BE49-F238E27FC236}">
                <a16:creationId xmlns:a16="http://schemas.microsoft.com/office/drawing/2014/main" id="{4AF9EA8D-1451-5008-A8EA-176549C3C431}"/>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13" name="Rectangle 62">
            <a:extLst>
              <a:ext uri="{FF2B5EF4-FFF2-40B4-BE49-F238E27FC236}">
                <a16:creationId xmlns:a16="http://schemas.microsoft.com/office/drawing/2014/main" id="{9291D174-7E93-EBF7-7527-0468AD842A45}"/>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14" name="Rectangle 63">
            <a:extLst>
              <a:ext uri="{FF2B5EF4-FFF2-40B4-BE49-F238E27FC236}">
                <a16:creationId xmlns:a16="http://schemas.microsoft.com/office/drawing/2014/main" id="{6C38B10C-2681-F70C-C0B9-90FB497C7C94}"/>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15" name="Rectangle 64">
            <a:extLst>
              <a:ext uri="{FF2B5EF4-FFF2-40B4-BE49-F238E27FC236}">
                <a16:creationId xmlns:a16="http://schemas.microsoft.com/office/drawing/2014/main" id="{9CD4F57A-1208-CD26-E7BD-70197627674C}"/>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16" name="Rectangle 65">
            <a:extLst>
              <a:ext uri="{FF2B5EF4-FFF2-40B4-BE49-F238E27FC236}">
                <a16:creationId xmlns:a16="http://schemas.microsoft.com/office/drawing/2014/main" id="{35492D44-AEF5-7AC8-9510-33E9DF361074}"/>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17" name="Rectangle 66">
            <a:extLst>
              <a:ext uri="{FF2B5EF4-FFF2-40B4-BE49-F238E27FC236}">
                <a16:creationId xmlns:a16="http://schemas.microsoft.com/office/drawing/2014/main" id="{F12841E8-7339-8DE8-9942-32574B16F26B}"/>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18" name="Group 67">
            <a:extLst>
              <a:ext uri="{FF2B5EF4-FFF2-40B4-BE49-F238E27FC236}">
                <a16:creationId xmlns:a16="http://schemas.microsoft.com/office/drawing/2014/main" id="{7D29BB4F-8C52-9749-4E2F-4B53C6BAD893}"/>
              </a:ext>
            </a:extLst>
          </xdr:cNvPr>
          <xdr:cNvGrpSpPr/>
        </xdr:nvGrpSpPr>
        <xdr:grpSpPr>
          <a:xfrm>
            <a:off x="2" y="11"/>
            <a:ext cx="8" cy="8"/>
            <a:chOff x="0" y="0"/>
            <a:chExt cx="8" cy="8"/>
          </a:xfrm>
        </xdr:grpSpPr>
        <xdr:sp macro="" textlink="">
          <xdr:nvSpPr>
            <xdr:cNvPr id="20" name="Line 68">
              <a:extLst>
                <a:ext uri="{FF2B5EF4-FFF2-40B4-BE49-F238E27FC236}">
                  <a16:creationId xmlns:a16="http://schemas.microsoft.com/office/drawing/2014/main" id="{9ACC69A1-A4CC-6F9C-1FFC-340E7EE3504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21" name="Line 69">
              <a:extLst>
                <a:ext uri="{FF2B5EF4-FFF2-40B4-BE49-F238E27FC236}">
                  <a16:creationId xmlns:a16="http://schemas.microsoft.com/office/drawing/2014/main" id="{724E4498-2306-8FE3-7B7A-045095EE9ECF}"/>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19" name="Line 70">
            <a:extLst>
              <a:ext uri="{FF2B5EF4-FFF2-40B4-BE49-F238E27FC236}">
                <a16:creationId xmlns:a16="http://schemas.microsoft.com/office/drawing/2014/main" id="{E2075EFD-3A06-6D0A-2066-C626B3B285E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498763</xdr:colOff>
      <xdr:row>113</xdr:row>
      <xdr:rowOff>31172</xdr:rowOff>
    </xdr:from>
    <xdr:to>
      <xdr:col>29</xdr:col>
      <xdr:colOff>1032163</xdr:colOff>
      <xdr:row>113</xdr:row>
      <xdr:rowOff>191403</xdr:rowOff>
    </xdr:to>
    <xdr:grpSp>
      <xdr:nvGrpSpPr>
        <xdr:cNvPr id="22" name="Group 51">
          <a:extLst>
            <a:ext uri="{FF2B5EF4-FFF2-40B4-BE49-F238E27FC236}">
              <a16:creationId xmlns:a16="http://schemas.microsoft.com/office/drawing/2014/main" id="{778F7473-7932-4DD9-A618-7CDD5C77FB3D}"/>
            </a:ext>
          </a:extLst>
        </xdr:cNvPr>
        <xdr:cNvGrpSpPr/>
      </xdr:nvGrpSpPr>
      <xdr:grpSpPr>
        <a:xfrm>
          <a:off x="53076763" y="29653922"/>
          <a:ext cx="533400" cy="160231"/>
          <a:chOff x="0" y="0"/>
          <a:chExt cx="76" cy="21"/>
        </a:xfrm>
      </xdr:grpSpPr>
      <xdr:sp macro="" textlink="">
        <xdr:nvSpPr>
          <xdr:cNvPr id="23" name="Rectangle 52">
            <a:extLst>
              <a:ext uri="{FF2B5EF4-FFF2-40B4-BE49-F238E27FC236}">
                <a16:creationId xmlns:a16="http://schemas.microsoft.com/office/drawing/2014/main" id="{19AF8D41-A553-DF59-0905-5C03477BE7D8}"/>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24" name="Rectangle 53">
            <a:extLst>
              <a:ext uri="{FF2B5EF4-FFF2-40B4-BE49-F238E27FC236}">
                <a16:creationId xmlns:a16="http://schemas.microsoft.com/office/drawing/2014/main" id="{1F1C6B62-DBB0-1239-EA7A-C7A3D7E7FA5A}"/>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25" name="Rectangle 54">
            <a:extLst>
              <a:ext uri="{FF2B5EF4-FFF2-40B4-BE49-F238E27FC236}">
                <a16:creationId xmlns:a16="http://schemas.microsoft.com/office/drawing/2014/main" id="{6B53CA22-D652-5B2C-7B0A-F7BA7AFBCBDF}"/>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26" name="Line 55">
            <a:extLst>
              <a:ext uri="{FF2B5EF4-FFF2-40B4-BE49-F238E27FC236}">
                <a16:creationId xmlns:a16="http://schemas.microsoft.com/office/drawing/2014/main" id="{5926558D-A568-DEEB-9BBF-136A5D202FF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27" name="Group 56">
            <a:extLst>
              <a:ext uri="{FF2B5EF4-FFF2-40B4-BE49-F238E27FC236}">
                <a16:creationId xmlns:a16="http://schemas.microsoft.com/office/drawing/2014/main" id="{A763A20F-1307-B5FD-BA88-5B0450F9B9E2}"/>
              </a:ext>
            </a:extLst>
          </xdr:cNvPr>
          <xdr:cNvGrpSpPr/>
        </xdr:nvGrpSpPr>
        <xdr:grpSpPr>
          <a:xfrm>
            <a:off x="2" y="12"/>
            <a:ext cx="8" cy="8"/>
            <a:chOff x="0" y="0"/>
            <a:chExt cx="8" cy="8"/>
          </a:xfrm>
        </xdr:grpSpPr>
        <xdr:sp macro="" textlink="">
          <xdr:nvSpPr>
            <xdr:cNvPr id="29" name="Line 57">
              <a:extLst>
                <a:ext uri="{FF2B5EF4-FFF2-40B4-BE49-F238E27FC236}">
                  <a16:creationId xmlns:a16="http://schemas.microsoft.com/office/drawing/2014/main" id="{53A6C9FF-91FC-45DE-0E2C-BA097C41840C}"/>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30" name="Line 58">
              <a:extLst>
                <a:ext uri="{FF2B5EF4-FFF2-40B4-BE49-F238E27FC236}">
                  <a16:creationId xmlns:a16="http://schemas.microsoft.com/office/drawing/2014/main" id="{0375A36D-D18B-D301-6D85-1F182E7564B9}"/>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28" name="Line 59">
            <a:extLst>
              <a:ext uri="{FF2B5EF4-FFF2-40B4-BE49-F238E27FC236}">
                <a16:creationId xmlns:a16="http://schemas.microsoft.com/office/drawing/2014/main" id="{9E1CDBCA-C6AA-DD71-F924-4E1F6E78AE56}"/>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498763</xdr:colOff>
      <xdr:row>114</xdr:row>
      <xdr:rowOff>48492</xdr:rowOff>
    </xdr:from>
    <xdr:to>
      <xdr:col>29</xdr:col>
      <xdr:colOff>1041336</xdr:colOff>
      <xdr:row>114</xdr:row>
      <xdr:rowOff>197890</xdr:rowOff>
    </xdr:to>
    <xdr:grpSp>
      <xdr:nvGrpSpPr>
        <xdr:cNvPr id="31" name="Group 60">
          <a:extLst>
            <a:ext uri="{FF2B5EF4-FFF2-40B4-BE49-F238E27FC236}">
              <a16:creationId xmlns:a16="http://schemas.microsoft.com/office/drawing/2014/main" id="{077033E9-9F20-4575-9529-619CC4E7BC04}"/>
            </a:ext>
          </a:extLst>
        </xdr:cNvPr>
        <xdr:cNvGrpSpPr>
          <a:grpSpLocks noChangeAspect="1"/>
        </xdr:cNvGrpSpPr>
      </xdr:nvGrpSpPr>
      <xdr:grpSpPr>
        <a:xfrm>
          <a:off x="53076763" y="29918892"/>
          <a:ext cx="542573" cy="149398"/>
          <a:chOff x="0" y="0"/>
          <a:chExt cx="76" cy="21"/>
        </a:xfrm>
      </xdr:grpSpPr>
      <xdr:sp macro="" textlink="">
        <xdr:nvSpPr>
          <xdr:cNvPr id="32" name="Rectangle 61">
            <a:extLst>
              <a:ext uri="{FF2B5EF4-FFF2-40B4-BE49-F238E27FC236}">
                <a16:creationId xmlns:a16="http://schemas.microsoft.com/office/drawing/2014/main" id="{1D170CD7-6A77-0DF9-73CE-3E12A8755628}"/>
              </a:ext>
            </a:extLst>
          </xdr:cNvPr>
          <xdr:cNvSpPr>
            <a:spLocks noChangeArrowheads="1"/>
          </xdr:cNvSpPr>
        </xdr:nvSpPr>
        <xdr:spPr>
          <a:xfrm rot="10800000">
            <a:off x="63" y="0"/>
            <a:ext cx="13" cy="21"/>
          </a:xfrm>
          <a:prstGeom prst="rect">
            <a:avLst/>
          </a:prstGeom>
          <a:noFill/>
          <a:ln w="9525">
            <a:solidFill>
              <a:srgbClr val="000000"/>
            </a:solidFill>
            <a:miter lim="800000"/>
          </a:ln>
        </xdr:spPr>
      </xdr:sp>
      <xdr:sp macro="" textlink="">
        <xdr:nvSpPr>
          <xdr:cNvPr id="33" name="Rectangle 62">
            <a:extLst>
              <a:ext uri="{FF2B5EF4-FFF2-40B4-BE49-F238E27FC236}">
                <a16:creationId xmlns:a16="http://schemas.microsoft.com/office/drawing/2014/main" id="{F7FA2D42-E21E-AB65-585C-B9BD758C9610}"/>
              </a:ext>
            </a:extLst>
          </xdr:cNvPr>
          <xdr:cNvSpPr>
            <a:spLocks noChangeArrowheads="1"/>
          </xdr:cNvSpPr>
        </xdr:nvSpPr>
        <xdr:spPr>
          <a:xfrm rot="10800000">
            <a:off x="50" y="0"/>
            <a:ext cx="13" cy="21"/>
          </a:xfrm>
          <a:prstGeom prst="rect">
            <a:avLst/>
          </a:prstGeom>
          <a:noFill/>
          <a:ln w="9525">
            <a:solidFill>
              <a:srgbClr val="000000"/>
            </a:solidFill>
            <a:miter lim="800000"/>
          </a:ln>
        </xdr:spPr>
      </xdr:sp>
      <xdr:sp macro="" textlink="">
        <xdr:nvSpPr>
          <xdr:cNvPr id="34" name="Rectangle 63">
            <a:extLst>
              <a:ext uri="{FF2B5EF4-FFF2-40B4-BE49-F238E27FC236}">
                <a16:creationId xmlns:a16="http://schemas.microsoft.com/office/drawing/2014/main" id="{D6742E4E-5B62-9C69-406C-45766BEA33E9}"/>
              </a:ext>
            </a:extLst>
          </xdr:cNvPr>
          <xdr:cNvSpPr>
            <a:spLocks noChangeArrowheads="1"/>
          </xdr:cNvSpPr>
        </xdr:nvSpPr>
        <xdr:spPr>
          <a:xfrm rot="10800000">
            <a:off x="38" y="0"/>
            <a:ext cx="12" cy="21"/>
          </a:xfrm>
          <a:prstGeom prst="rect">
            <a:avLst/>
          </a:prstGeom>
          <a:noFill/>
          <a:ln w="9525">
            <a:solidFill>
              <a:srgbClr val="000000"/>
            </a:solidFill>
            <a:miter lim="800000"/>
          </a:ln>
        </xdr:spPr>
      </xdr:sp>
      <xdr:sp macro="" textlink="">
        <xdr:nvSpPr>
          <xdr:cNvPr id="35" name="Rectangle 64">
            <a:extLst>
              <a:ext uri="{FF2B5EF4-FFF2-40B4-BE49-F238E27FC236}">
                <a16:creationId xmlns:a16="http://schemas.microsoft.com/office/drawing/2014/main" id="{FEB11A3D-1574-CE85-F6B1-4FC65A19DE5F}"/>
              </a:ext>
            </a:extLst>
          </xdr:cNvPr>
          <xdr:cNvSpPr>
            <a:spLocks noChangeArrowheads="1"/>
          </xdr:cNvSpPr>
        </xdr:nvSpPr>
        <xdr:spPr>
          <a:xfrm rot="10800000">
            <a:off x="26" y="0"/>
            <a:ext cx="12" cy="21"/>
          </a:xfrm>
          <a:prstGeom prst="rect">
            <a:avLst/>
          </a:prstGeom>
          <a:noFill/>
          <a:ln w="9525">
            <a:solidFill>
              <a:srgbClr val="000000"/>
            </a:solidFill>
            <a:miter lim="800000"/>
          </a:ln>
        </xdr:spPr>
      </xdr:sp>
      <xdr:sp macro="" textlink="">
        <xdr:nvSpPr>
          <xdr:cNvPr id="36" name="Rectangle 65">
            <a:extLst>
              <a:ext uri="{FF2B5EF4-FFF2-40B4-BE49-F238E27FC236}">
                <a16:creationId xmlns:a16="http://schemas.microsoft.com/office/drawing/2014/main" id="{8C65786B-C145-A5E4-FD83-9622D542649E}"/>
              </a:ext>
            </a:extLst>
          </xdr:cNvPr>
          <xdr:cNvSpPr>
            <a:spLocks noChangeArrowheads="1"/>
          </xdr:cNvSpPr>
        </xdr:nvSpPr>
        <xdr:spPr>
          <a:xfrm rot="10800000">
            <a:off x="13" y="0"/>
            <a:ext cx="13" cy="21"/>
          </a:xfrm>
          <a:prstGeom prst="rect">
            <a:avLst/>
          </a:prstGeom>
          <a:noFill/>
          <a:ln w="9525">
            <a:solidFill>
              <a:srgbClr val="000000"/>
            </a:solidFill>
            <a:miter lim="800000"/>
          </a:ln>
        </xdr:spPr>
      </xdr:sp>
      <xdr:sp macro="" textlink="">
        <xdr:nvSpPr>
          <xdr:cNvPr id="37" name="Rectangle 66">
            <a:extLst>
              <a:ext uri="{FF2B5EF4-FFF2-40B4-BE49-F238E27FC236}">
                <a16:creationId xmlns:a16="http://schemas.microsoft.com/office/drawing/2014/main" id="{798CD5BE-A151-843E-C086-DA8C67AAB515}"/>
              </a:ext>
            </a:extLst>
          </xdr:cNvPr>
          <xdr:cNvSpPr>
            <a:spLocks noChangeArrowheads="1"/>
          </xdr:cNvSpPr>
        </xdr:nvSpPr>
        <xdr:spPr>
          <a:xfrm rot="10800000">
            <a:off x="0" y="0"/>
            <a:ext cx="13" cy="21"/>
          </a:xfrm>
          <a:prstGeom prst="rect">
            <a:avLst/>
          </a:prstGeom>
          <a:noFill/>
          <a:ln w="9525">
            <a:solidFill>
              <a:srgbClr val="000000"/>
            </a:solidFill>
            <a:miter lim="800000"/>
          </a:ln>
        </xdr:spPr>
      </xdr:sp>
      <xdr:grpSp>
        <xdr:nvGrpSpPr>
          <xdr:cNvPr id="38" name="Group 67">
            <a:extLst>
              <a:ext uri="{FF2B5EF4-FFF2-40B4-BE49-F238E27FC236}">
                <a16:creationId xmlns:a16="http://schemas.microsoft.com/office/drawing/2014/main" id="{3E218277-8970-4A8B-EF22-6428E69B4A87}"/>
              </a:ext>
            </a:extLst>
          </xdr:cNvPr>
          <xdr:cNvGrpSpPr/>
        </xdr:nvGrpSpPr>
        <xdr:grpSpPr>
          <a:xfrm>
            <a:off x="2" y="11"/>
            <a:ext cx="8" cy="8"/>
            <a:chOff x="0" y="0"/>
            <a:chExt cx="8" cy="8"/>
          </a:xfrm>
        </xdr:grpSpPr>
        <xdr:sp macro="" textlink="">
          <xdr:nvSpPr>
            <xdr:cNvPr id="40" name="Line 68">
              <a:extLst>
                <a:ext uri="{FF2B5EF4-FFF2-40B4-BE49-F238E27FC236}">
                  <a16:creationId xmlns:a16="http://schemas.microsoft.com/office/drawing/2014/main" id="{00C55362-6FAC-FAAD-F526-4B2EAF57A371}"/>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41" name="Line 69">
              <a:extLst>
                <a:ext uri="{FF2B5EF4-FFF2-40B4-BE49-F238E27FC236}">
                  <a16:creationId xmlns:a16="http://schemas.microsoft.com/office/drawing/2014/main" id="{04B1AD46-B2AD-524A-BD69-F050D42D1305}"/>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39" name="Line 70">
            <a:extLst>
              <a:ext uri="{FF2B5EF4-FFF2-40B4-BE49-F238E27FC236}">
                <a16:creationId xmlns:a16="http://schemas.microsoft.com/office/drawing/2014/main" id="{1D01E60B-C865-27D8-8B76-B89F9AA005F3}"/>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twoCellAnchor>
    <xdr:from>
      <xdr:col>29</xdr:col>
      <xdr:colOff>564572</xdr:colOff>
      <xdr:row>202</xdr:row>
      <xdr:rowOff>45026</xdr:rowOff>
    </xdr:from>
    <xdr:to>
      <xdr:col>29</xdr:col>
      <xdr:colOff>1097972</xdr:colOff>
      <xdr:row>202</xdr:row>
      <xdr:rowOff>205257</xdr:rowOff>
    </xdr:to>
    <xdr:grpSp>
      <xdr:nvGrpSpPr>
        <xdr:cNvPr id="42" name="Group 51">
          <a:extLst>
            <a:ext uri="{FF2B5EF4-FFF2-40B4-BE49-F238E27FC236}">
              <a16:creationId xmlns:a16="http://schemas.microsoft.com/office/drawing/2014/main" id="{2EBF0050-C07F-4015-BBB6-279D87D21029}"/>
            </a:ext>
          </a:extLst>
        </xdr:cNvPr>
        <xdr:cNvGrpSpPr/>
      </xdr:nvGrpSpPr>
      <xdr:grpSpPr>
        <a:xfrm>
          <a:off x="53142572" y="51708626"/>
          <a:ext cx="533400" cy="160231"/>
          <a:chOff x="0" y="0"/>
          <a:chExt cx="76" cy="21"/>
        </a:xfrm>
      </xdr:grpSpPr>
      <xdr:sp macro="" textlink="">
        <xdr:nvSpPr>
          <xdr:cNvPr id="43" name="Rectangle 52">
            <a:extLst>
              <a:ext uri="{FF2B5EF4-FFF2-40B4-BE49-F238E27FC236}">
                <a16:creationId xmlns:a16="http://schemas.microsoft.com/office/drawing/2014/main" id="{A2959407-337F-5F43-C598-A9A8D13FFA49}"/>
              </a:ext>
            </a:extLst>
          </xdr:cNvPr>
          <xdr:cNvSpPr>
            <a:spLocks noChangeArrowheads="1"/>
          </xdr:cNvSpPr>
        </xdr:nvSpPr>
        <xdr:spPr>
          <a:xfrm rot="10800000">
            <a:off x="0" y="0"/>
            <a:ext cx="25" cy="21"/>
          </a:xfrm>
          <a:prstGeom prst="rect">
            <a:avLst/>
          </a:prstGeom>
          <a:noFill/>
          <a:ln w="9525">
            <a:solidFill>
              <a:srgbClr val="000000"/>
            </a:solidFill>
            <a:miter lim="800000"/>
          </a:ln>
        </xdr:spPr>
      </xdr:sp>
      <xdr:sp macro="" textlink="">
        <xdr:nvSpPr>
          <xdr:cNvPr id="44" name="Rectangle 53">
            <a:extLst>
              <a:ext uri="{FF2B5EF4-FFF2-40B4-BE49-F238E27FC236}">
                <a16:creationId xmlns:a16="http://schemas.microsoft.com/office/drawing/2014/main" id="{D0640C65-0ED2-47D9-248C-EFB4F1865C07}"/>
              </a:ext>
            </a:extLst>
          </xdr:cNvPr>
          <xdr:cNvSpPr>
            <a:spLocks noChangeArrowheads="1"/>
          </xdr:cNvSpPr>
        </xdr:nvSpPr>
        <xdr:spPr>
          <a:xfrm rot="10800000">
            <a:off x="25" y="0"/>
            <a:ext cx="26" cy="21"/>
          </a:xfrm>
          <a:prstGeom prst="rect">
            <a:avLst/>
          </a:prstGeom>
          <a:noFill/>
          <a:ln w="9525">
            <a:solidFill>
              <a:srgbClr val="000000"/>
            </a:solidFill>
            <a:miter lim="800000"/>
          </a:ln>
        </xdr:spPr>
      </xdr:sp>
      <xdr:sp macro="" textlink="">
        <xdr:nvSpPr>
          <xdr:cNvPr id="45" name="Rectangle 54">
            <a:extLst>
              <a:ext uri="{FF2B5EF4-FFF2-40B4-BE49-F238E27FC236}">
                <a16:creationId xmlns:a16="http://schemas.microsoft.com/office/drawing/2014/main" id="{720BA00F-3ADF-44FD-9A9F-64470F2E3282}"/>
              </a:ext>
            </a:extLst>
          </xdr:cNvPr>
          <xdr:cNvSpPr>
            <a:spLocks noChangeArrowheads="1"/>
          </xdr:cNvSpPr>
        </xdr:nvSpPr>
        <xdr:spPr>
          <a:xfrm rot="10800000">
            <a:off x="51" y="0"/>
            <a:ext cx="25" cy="21"/>
          </a:xfrm>
          <a:prstGeom prst="rect">
            <a:avLst/>
          </a:prstGeom>
          <a:noFill/>
          <a:ln w="9525">
            <a:solidFill>
              <a:srgbClr val="000000"/>
            </a:solidFill>
            <a:miter lim="800000"/>
          </a:ln>
        </xdr:spPr>
      </xdr:sp>
      <xdr:sp macro="" textlink="">
        <xdr:nvSpPr>
          <xdr:cNvPr id="46" name="Line 55">
            <a:extLst>
              <a:ext uri="{FF2B5EF4-FFF2-40B4-BE49-F238E27FC236}">
                <a16:creationId xmlns:a16="http://schemas.microsoft.com/office/drawing/2014/main" id="{56D63C4C-E494-4F60-05E8-029F222D920A}"/>
              </a:ext>
            </a:extLst>
          </xdr:cNvPr>
          <xdr:cNvSpPr>
            <a:spLocks noChangeShapeType="1"/>
          </xdr:cNvSpPr>
        </xdr:nvSpPr>
        <xdr:spPr>
          <a:xfrm>
            <a:off x="0" y="11"/>
            <a:ext cx="75" cy="0"/>
          </a:xfrm>
          <a:prstGeom prst="line">
            <a:avLst/>
          </a:prstGeom>
          <a:noFill/>
          <a:ln w="9525">
            <a:solidFill>
              <a:srgbClr val="000000"/>
            </a:solidFill>
            <a:round/>
          </a:ln>
        </xdr:spPr>
      </xdr:sp>
      <xdr:grpSp>
        <xdr:nvGrpSpPr>
          <xdr:cNvPr id="47" name="Group 56">
            <a:extLst>
              <a:ext uri="{FF2B5EF4-FFF2-40B4-BE49-F238E27FC236}">
                <a16:creationId xmlns:a16="http://schemas.microsoft.com/office/drawing/2014/main" id="{E60EB30E-392E-DB04-4C84-5F1FA489AB92}"/>
              </a:ext>
            </a:extLst>
          </xdr:cNvPr>
          <xdr:cNvGrpSpPr/>
        </xdr:nvGrpSpPr>
        <xdr:grpSpPr>
          <a:xfrm>
            <a:off x="2" y="12"/>
            <a:ext cx="8" cy="8"/>
            <a:chOff x="0" y="0"/>
            <a:chExt cx="8" cy="8"/>
          </a:xfrm>
        </xdr:grpSpPr>
        <xdr:sp macro="" textlink="">
          <xdr:nvSpPr>
            <xdr:cNvPr id="49" name="Line 57">
              <a:extLst>
                <a:ext uri="{FF2B5EF4-FFF2-40B4-BE49-F238E27FC236}">
                  <a16:creationId xmlns:a16="http://schemas.microsoft.com/office/drawing/2014/main" id="{34553385-00EF-5CA8-6969-554E80F041A0}"/>
                </a:ext>
              </a:extLst>
            </xdr:cNvPr>
            <xdr:cNvSpPr>
              <a:spLocks noChangeShapeType="1"/>
            </xdr:cNvSpPr>
          </xdr:nvSpPr>
          <xdr:spPr>
            <a:xfrm rot="10800000">
              <a:off x="4" y="0"/>
              <a:ext cx="0" cy="8"/>
            </a:xfrm>
            <a:prstGeom prst="line">
              <a:avLst/>
            </a:prstGeom>
            <a:noFill/>
            <a:ln w="19050">
              <a:solidFill>
                <a:srgbClr val="000000"/>
              </a:solidFill>
              <a:round/>
            </a:ln>
          </xdr:spPr>
        </xdr:sp>
        <xdr:sp macro="" textlink="">
          <xdr:nvSpPr>
            <xdr:cNvPr id="50" name="Line 58">
              <a:extLst>
                <a:ext uri="{FF2B5EF4-FFF2-40B4-BE49-F238E27FC236}">
                  <a16:creationId xmlns:a16="http://schemas.microsoft.com/office/drawing/2014/main" id="{61109FD2-D1BC-167D-F833-C7790536A306}"/>
                </a:ext>
              </a:extLst>
            </xdr:cNvPr>
            <xdr:cNvSpPr>
              <a:spLocks noChangeShapeType="1"/>
            </xdr:cNvSpPr>
          </xdr:nvSpPr>
          <xdr:spPr>
            <a:xfrm rot="10800000">
              <a:off x="0" y="4"/>
              <a:ext cx="8" cy="0"/>
            </a:xfrm>
            <a:prstGeom prst="line">
              <a:avLst/>
            </a:prstGeom>
            <a:noFill/>
            <a:ln w="19050">
              <a:solidFill>
                <a:srgbClr val="000000"/>
              </a:solidFill>
              <a:round/>
            </a:ln>
          </xdr:spPr>
        </xdr:sp>
      </xdr:grpSp>
      <xdr:sp macro="" textlink="">
        <xdr:nvSpPr>
          <xdr:cNvPr id="48" name="Line 59">
            <a:extLst>
              <a:ext uri="{FF2B5EF4-FFF2-40B4-BE49-F238E27FC236}">
                <a16:creationId xmlns:a16="http://schemas.microsoft.com/office/drawing/2014/main" id="{5B7EE24A-3AA2-7DC8-1042-FB391DD369E2}"/>
              </a:ext>
            </a:extLst>
          </xdr:cNvPr>
          <xdr:cNvSpPr>
            <a:spLocks noChangeShapeType="1"/>
          </xdr:cNvSpPr>
        </xdr:nvSpPr>
        <xdr:spPr>
          <a:xfrm rot="10800000">
            <a:off x="2" y="5"/>
            <a:ext cx="8" cy="0"/>
          </a:xfrm>
          <a:prstGeom prst="line">
            <a:avLst/>
          </a:prstGeom>
          <a:noFill/>
          <a:ln w="19050">
            <a:solidFill>
              <a:srgbClr val="000000"/>
            </a:solidFill>
            <a:round/>
          </a:ln>
        </xdr:spPr>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6984-2F65-43F8-813A-F633E3C2AF2C}">
  <dimension ref="A1:AE16"/>
  <sheetViews>
    <sheetView showGridLines="0" zoomScale="85" zoomScaleNormal="85" workbookViewId="0">
      <pane xSplit="4" ySplit="3" topLeftCell="E12" activePane="bottomRight" state="frozen"/>
      <selection pane="bottomRight" activeCell="G12" sqref="G12"/>
      <selection pane="bottomLeft" activeCell="A4" sqref="A4"/>
      <selection pane="topRight" activeCell="E1" sqref="E1"/>
    </sheetView>
  </sheetViews>
  <sheetFormatPr defaultColWidth="11" defaultRowHeight="15"/>
  <cols>
    <col min="1" max="1" width="16.875" customWidth="1"/>
    <col min="2" max="2" width="15.25" customWidth="1"/>
    <col min="4" max="4" width="81.75" bestFit="1" customWidth="1"/>
    <col min="5" max="7" width="34.25" customWidth="1"/>
    <col min="8" max="8" width="13" customWidth="1"/>
    <col min="9" max="9" width="10" customWidth="1"/>
    <col min="10" max="10" width="11.875" customWidth="1"/>
    <col min="11" max="18" width="10.875" customWidth="1"/>
    <col min="19" max="19" width="12" customWidth="1"/>
    <col min="20" max="20" width="15.25" customWidth="1"/>
    <col min="21" max="21" width="21.25" customWidth="1"/>
    <col min="22" max="22" width="15" customWidth="1"/>
    <col min="23" max="23" width="16.25" customWidth="1"/>
    <col min="24" max="24" width="11.125" customWidth="1"/>
    <col min="25" max="25" width="13.25" customWidth="1"/>
    <col min="26" max="26" width="21" customWidth="1"/>
    <col min="27" max="27" width="26.125" customWidth="1"/>
    <col min="28" max="28" width="30.25" customWidth="1"/>
  </cols>
  <sheetData>
    <row r="1" spans="1:31" s="2" customFormat="1" ht="31.5" customHeight="1">
      <c r="A1" s="5" t="s">
        <v>0</v>
      </c>
      <c r="B1" s="5"/>
      <c r="C1" s="5"/>
      <c r="D1" s="5"/>
      <c r="E1" s="5"/>
      <c r="F1" s="5"/>
      <c r="G1" s="5"/>
      <c r="H1" s="9"/>
      <c r="I1" s="5"/>
      <c r="J1" s="5"/>
      <c r="K1" s="5"/>
      <c r="L1" s="5"/>
      <c r="M1" s="27"/>
      <c r="N1" s="6"/>
      <c r="O1" s="6"/>
      <c r="P1" s="6"/>
      <c r="Q1" s="6"/>
      <c r="R1" s="6"/>
      <c r="S1" s="6"/>
      <c r="T1" s="6"/>
      <c r="U1" s="7"/>
      <c r="V1" s="7"/>
      <c r="W1" s="7"/>
      <c r="X1" s="7"/>
      <c r="Y1" s="7"/>
      <c r="Z1" s="7"/>
      <c r="AA1" s="7"/>
      <c r="AB1" s="7"/>
      <c r="AC1" s="7"/>
      <c r="AD1" s="7"/>
      <c r="AE1" s="7"/>
    </row>
    <row r="2" spans="1:31" s="13" customFormat="1" ht="30.95" customHeight="1">
      <c r="A2" s="153" t="s">
        <v>1</v>
      </c>
      <c r="B2" s="153" t="s">
        <v>2</v>
      </c>
      <c r="C2" s="153" t="s">
        <v>3</v>
      </c>
      <c r="D2" s="153" t="s">
        <v>4</v>
      </c>
      <c r="E2" s="153" t="s">
        <v>5</v>
      </c>
      <c r="F2" s="153" t="s">
        <v>6</v>
      </c>
      <c r="G2" s="153" t="s">
        <v>7</v>
      </c>
      <c r="H2" s="152" t="s">
        <v>8</v>
      </c>
      <c r="I2" s="152"/>
      <c r="J2" s="152"/>
      <c r="K2" s="152"/>
      <c r="L2" s="152" t="s">
        <v>9</v>
      </c>
      <c r="M2" s="152"/>
      <c r="N2" s="152"/>
      <c r="O2" s="152"/>
      <c r="P2" s="152"/>
      <c r="Q2" s="152"/>
      <c r="R2" s="152"/>
      <c r="S2" s="152"/>
      <c r="T2" s="151" t="s">
        <v>10</v>
      </c>
      <c r="U2" s="150" t="s">
        <v>11</v>
      </c>
      <c r="V2" s="150" t="s">
        <v>12</v>
      </c>
      <c r="W2" s="150" t="s">
        <v>13</v>
      </c>
      <c r="X2" s="150" t="s">
        <v>14</v>
      </c>
      <c r="Y2" s="150" t="s">
        <v>15</v>
      </c>
      <c r="Z2" s="150" t="s">
        <v>16</v>
      </c>
      <c r="AA2" s="150" t="s">
        <v>17</v>
      </c>
      <c r="AB2" s="150" t="s">
        <v>18</v>
      </c>
    </row>
    <row r="3" spans="1:31" s="13" customFormat="1" ht="56.25" customHeight="1">
      <c r="A3" s="153"/>
      <c r="B3" s="153"/>
      <c r="C3" s="153"/>
      <c r="D3" s="153"/>
      <c r="E3" s="153"/>
      <c r="F3" s="153"/>
      <c r="G3" s="153"/>
      <c r="H3" s="20" t="s">
        <v>19</v>
      </c>
      <c r="I3" s="20" t="s">
        <v>20</v>
      </c>
      <c r="J3" s="20" t="s">
        <v>21</v>
      </c>
      <c r="K3" s="29" t="s">
        <v>22</v>
      </c>
      <c r="L3" s="20" t="s">
        <v>19</v>
      </c>
      <c r="M3" s="137" t="s">
        <v>23</v>
      </c>
      <c r="N3" s="20" t="s">
        <v>20</v>
      </c>
      <c r="O3" s="132" t="s">
        <v>24</v>
      </c>
      <c r="P3" s="20" t="s">
        <v>21</v>
      </c>
      <c r="Q3" s="132" t="s">
        <v>25</v>
      </c>
      <c r="R3" s="29" t="s">
        <v>22</v>
      </c>
      <c r="S3" s="137" t="s">
        <v>26</v>
      </c>
      <c r="T3" s="151"/>
      <c r="U3" s="150"/>
      <c r="V3" s="150"/>
      <c r="W3" s="150"/>
      <c r="X3" s="150"/>
      <c r="Y3" s="150"/>
      <c r="Z3" s="150"/>
      <c r="AA3" s="150"/>
      <c r="AB3" s="150"/>
    </row>
    <row r="4" spans="1:31" s="2" customFormat="1" ht="30" customHeight="1">
      <c r="A4" s="3" t="s">
        <v>27</v>
      </c>
      <c r="B4" s="12" t="s">
        <v>27</v>
      </c>
      <c r="C4" s="30" t="s">
        <v>28</v>
      </c>
      <c r="D4" s="1" t="s">
        <v>29</v>
      </c>
      <c r="E4" s="4" t="s">
        <v>30</v>
      </c>
      <c r="F4" s="4"/>
      <c r="G4" s="4"/>
      <c r="H4" s="36">
        <v>210</v>
      </c>
      <c r="I4" s="72">
        <v>105</v>
      </c>
      <c r="J4" s="36">
        <v>88</v>
      </c>
      <c r="K4" s="35">
        <v>0.63</v>
      </c>
      <c r="L4" s="91">
        <v>109</v>
      </c>
      <c r="M4" s="138">
        <f>CONVERT(L4,"mm","in")</f>
        <v>4.2913385826771657</v>
      </c>
      <c r="N4" s="91">
        <v>64</v>
      </c>
      <c r="O4" s="138">
        <f>CONVERT(N4,"mm","in")</f>
        <v>2.5196850393700787</v>
      </c>
      <c r="P4" s="91">
        <v>71</v>
      </c>
      <c r="Q4" s="138">
        <f>CONVERT(P4,"mm","in")</f>
        <v>2.7952755905511815</v>
      </c>
      <c r="R4" s="90">
        <v>0.21</v>
      </c>
      <c r="S4" s="138">
        <f>CONVERT(R4,"kg","lbm")</f>
        <v>0.46297075058824289</v>
      </c>
      <c r="T4" s="37" t="s">
        <v>31</v>
      </c>
      <c r="U4" s="31" t="s">
        <v>32</v>
      </c>
      <c r="V4" s="31">
        <v>20</v>
      </c>
      <c r="W4" s="31">
        <v>40</v>
      </c>
      <c r="X4" s="31" t="s">
        <v>33</v>
      </c>
      <c r="Y4" s="31">
        <v>9</v>
      </c>
      <c r="Z4" s="31" t="s">
        <v>34</v>
      </c>
      <c r="AA4" s="31" t="s">
        <v>35</v>
      </c>
      <c r="AB4" s="31" t="s">
        <v>36</v>
      </c>
    </row>
    <row r="5" spans="1:31" s="2" customFormat="1" ht="30" customHeight="1">
      <c r="A5" s="3" t="s">
        <v>27</v>
      </c>
      <c r="B5" s="12" t="s">
        <v>27</v>
      </c>
      <c r="C5" s="30" t="s">
        <v>37</v>
      </c>
      <c r="D5" s="1" t="s">
        <v>38</v>
      </c>
      <c r="E5" s="4" t="s">
        <v>30</v>
      </c>
      <c r="F5" s="4"/>
      <c r="G5" s="4"/>
      <c r="H5" s="36">
        <v>210</v>
      </c>
      <c r="I5" s="72">
        <v>105</v>
      </c>
      <c r="J5" s="36">
        <v>88</v>
      </c>
      <c r="K5" s="35">
        <v>0.63</v>
      </c>
      <c r="L5" s="91">
        <v>109</v>
      </c>
      <c r="M5" s="138">
        <f t="shared" ref="M5:M15" si="0">CONVERT(L5,"mm","in")</f>
        <v>4.2913385826771657</v>
      </c>
      <c r="N5" s="91">
        <v>64</v>
      </c>
      <c r="O5" s="138">
        <f t="shared" ref="O5:O15" si="1">CONVERT(N5,"mm","in")</f>
        <v>2.5196850393700787</v>
      </c>
      <c r="P5" s="91">
        <v>71</v>
      </c>
      <c r="Q5" s="138">
        <f t="shared" ref="Q5:Q15" si="2">CONVERT(P5,"mm","in")</f>
        <v>2.7952755905511815</v>
      </c>
      <c r="R5" s="90">
        <v>0.21</v>
      </c>
      <c r="S5" s="138">
        <f t="shared" ref="S5:S15" si="3">CONVERT(R5,"kg","lbm")</f>
        <v>0.46297075058824289</v>
      </c>
      <c r="T5" s="37" t="s">
        <v>31</v>
      </c>
      <c r="U5" s="31" t="s">
        <v>32</v>
      </c>
      <c r="V5" s="31">
        <v>20</v>
      </c>
      <c r="W5" s="31">
        <v>40</v>
      </c>
      <c r="X5" s="31" t="s">
        <v>33</v>
      </c>
      <c r="Y5" s="31">
        <v>9</v>
      </c>
      <c r="Z5" s="31" t="s">
        <v>34</v>
      </c>
      <c r="AA5" s="31" t="s">
        <v>35</v>
      </c>
      <c r="AB5" s="31" t="s">
        <v>36</v>
      </c>
    </row>
    <row r="6" spans="1:31" s="2" customFormat="1" ht="30" customHeight="1">
      <c r="A6" s="3" t="s">
        <v>27</v>
      </c>
      <c r="B6" s="12" t="s">
        <v>27</v>
      </c>
      <c r="C6" s="30" t="s">
        <v>39</v>
      </c>
      <c r="D6" s="1" t="s">
        <v>40</v>
      </c>
      <c r="E6" s="4" t="s">
        <v>30</v>
      </c>
      <c r="F6" s="4"/>
      <c r="G6" s="4"/>
      <c r="H6" s="36">
        <v>260</v>
      </c>
      <c r="I6" s="72">
        <v>160</v>
      </c>
      <c r="J6" s="36">
        <v>80</v>
      </c>
      <c r="K6" s="35">
        <v>0.34</v>
      </c>
      <c r="L6" s="91">
        <v>109</v>
      </c>
      <c r="M6" s="138">
        <f t="shared" si="0"/>
        <v>4.2913385826771657</v>
      </c>
      <c r="N6" s="91">
        <v>64</v>
      </c>
      <c r="O6" s="138">
        <f t="shared" si="1"/>
        <v>2.5196850393700787</v>
      </c>
      <c r="P6" s="91">
        <v>35</v>
      </c>
      <c r="Q6" s="138">
        <f t="shared" si="2"/>
        <v>1.3779527559055118</v>
      </c>
      <c r="R6" s="90">
        <v>0.20100000000000001</v>
      </c>
      <c r="S6" s="138">
        <f t="shared" si="3"/>
        <v>0.44312914699160394</v>
      </c>
      <c r="T6" s="37" t="s">
        <v>31</v>
      </c>
      <c r="U6" s="31" t="s">
        <v>32</v>
      </c>
      <c r="V6" s="31">
        <v>20</v>
      </c>
      <c r="W6" s="31">
        <v>40</v>
      </c>
      <c r="X6" s="31" t="s">
        <v>33</v>
      </c>
      <c r="Y6" s="31">
        <v>9</v>
      </c>
      <c r="Z6" s="31" t="s">
        <v>34</v>
      </c>
      <c r="AA6" s="31" t="s">
        <v>35</v>
      </c>
      <c r="AB6" s="31" t="s">
        <v>36</v>
      </c>
    </row>
    <row r="7" spans="1:31" s="2" customFormat="1" ht="30" customHeight="1">
      <c r="A7" s="3" t="s">
        <v>27</v>
      </c>
      <c r="B7" s="12" t="s">
        <v>27</v>
      </c>
      <c r="C7" s="30" t="s">
        <v>41</v>
      </c>
      <c r="D7" s="1" t="s">
        <v>42</v>
      </c>
      <c r="E7" s="4" t="s">
        <v>30</v>
      </c>
      <c r="F7" s="4"/>
      <c r="G7" s="4"/>
      <c r="H7" s="36">
        <v>260</v>
      </c>
      <c r="I7" s="72">
        <v>160</v>
      </c>
      <c r="J7" s="36">
        <v>80</v>
      </c>
      <c r="K7" s="35">
        <v>0.34</v>
      </c>
      <c r="L7" s="91">
        <v>109</v>
      </c>
      <c r="M7" s="138">
        <f t="shared" si="0"/>
        <v>4.2913385826771657</v>
      </c>
      <c r="N7" s="91">
        <v>64</v>
      </c>
      <c r="O7" s="138">
        <f t="shared" si="1"/>
        <v>2.5196850393700787</v>
      </c>
      <c r="P7" s="91">
        <v>35</v>
      </c>
      <c r="Q7" s="138">
        <f t="shared" si="2"/>
        <v>1.3779527559055118</v>
      </c>
      <c r="R7" s="90">
        <v>0.20100000000000001</v>
      </c>
      <c r="S7" s="138">
        <f t="shared" si="3"/>
        <v>0.44312914699160394</v>
      </c>
      <c r="T7" s="37" t="s">
        <v>31</v>
      </c>
      <c r="U7" s="31" t="s">
        <v>32</v>
      </c>
      <c r="V7" s="31">
        <v>20</v>
      </c>
      <c r="W7" s="31">
        <v>40</v>
      </c>
      <c r="X7" s="31" t="s">
        <v>33</v>
      </c>
      <c r="Y7" s="31">
        <v>9</v>
      </c>
      <c r="Z7" s="31" t="s">
        <v>34</v>
      </c>
      <c r="AA7" s="31" t="s">
        <v>35</v>
      </c>
      <c r="AB7" s="31" t="s">
        <v>36</v>
      </c>
    </row>
    <row r="8" spans="1:31" s="2" customFormat="1" ht="30" customHeight="1">
      <c r="A8" s="3" t="s">
        <v>27</v>
      </c>
      <c r="B8" s="12" t="s">
        <v>27</v>
      </c>
      <c r="C8" s="30" t="s">
        <v>43</v>
      </c>
      <c r="D8" s="1" t="s">
        <v>44</v>
      </c>
      <c r="E8" s="4" t="s">
        <v>30</v>
      </c>
      <c r="F8" s="4"/>
      <c r="G8" s="4"/>
      <c r="H8" s="36">
        <v>210</v>
      </c>
      <c r="I8" s="72">
        <v>105</v>
      </c>
      <c r="J8" s="36">
        <v>88</v>
      </c>
      <c r="K8" s="35">
        <v>0.63</v>
      </c>
      <c r="L8" s="91">
        <v>109</v>
      </c>
      <c r="M8" s="138">
        <f t="shared" si="0"/>
        <v>4.2913385826771657</v>
      </c>
      <c r="N8" s="91">
        <v>64</v>
      </c>
      <c r="O8" s="138">
        <f t="shared" si="1"/>
        <v>2.5196850393700787</v>
      </c>
      <c r="P8" s="91">
        <v>71</v>
      </c>
      <c r="Q8" s="138">
        <f t="shared" si="2"/>
        <v>2.7952755905511815</v>
      </c>
      <c r="R8" s="90">
        <v>0.21</v>
      </c>
      <c r="S8" s="138">
        <f t="shared" si="3"/>
        <v>0.46297075058824289</v>
      </c>
      <c r="T8" s="37" t="s">
        <v>31</v>
      </c>
      <c r="U8" s="31" t="s">
        <v>32</v>
      </c>
      <c r="V8" s="31">
        <v>20</v>
      </c>
      <c r="W8" s="31">
        <v>40</v>
      </c>
      <c r="X8" s="31" t="s">
        <v>33</v>
      </c>
      <c r="Y8" s="31">
        <v>9</v>
      </c>
      <c r="Z8" s="31" t="s">
        <v>34</v>
      </c>
      <c r="AA8" s="31" t="s">
        <v>35</v>
      </c>
      <c r="AB8" s="31" t="s">
        <v>36</v>
      </c>
    </row>
    <row r="9" spans="1:31" s="2" customFormat="1" ht="30" customHeight="1">
      <c r="A9" s="3" t="s">
        <v>27</v>
      </c>
      <c r="B9" s="12" t="s">
        <v>27</v>
      </c>
      <c r="C9" s="30" t="s">
        <v>45</v>
      </c>
      <c r="D9" s="1" t="s">
        <v>46</v>
      </c>
      <c r="E9" s="4" t="s">
        <v>47</v>
      </c>
      <c r="F9" s="4"/>
      <c r="G9" s="4"/>
      <c r="H9" s="36">
        <v>140</v>
      </c>
      <c r="I9" s="72">
        <v>65</v>
      </c>
      <c r="J9" s="36">
        <v>35</v>
      </c>
      <c r="K9" s="35">
        <v>0.33</v>
      </c>
      <c r="L9" s="91">
        <v>230</v>
      </c>
      <c r="M9" s="138">
        <f t="shared" si="0"/>
        <v>9.0551181102362204</v>
      </c>
      <c r="N9" s="91">
        <v>117</v>
      </c>
      <c r="O9" s="138">
        <f t="shared" si="1"/>
        <v>4.6062992125984259</v>
      </c>
      <c r="P9" s="91">
        <v>105</v>
      </c>
      <c r="Q9" s="138">
        <f t="shared" si="2"/>
        <v>4.1338582677165352</v>
      </c>
      <c r="R9" s="90">
        <v>0.72</v>
      </c>
      <c r="S9" s="138">
        <f t="shared" si="3"/>
        <v>1.5873282877311186</v>
      </c>
      <c r="T9" s="37" t="s">
        <v>48</v>
      </c>
      <c r="U9" s="31" t="s">
        <v>49</v>
      </c>
      <c r="V9" s="31">
        <v>30</v>
      </c>
      <c r="W9" s="31">
        <v>60</v>
      </c>
      <c r="X9" s="31" t="s">
        <v>50</v>
      </c>
      <c r="Y9" s="31">
        <v>8</v>
      </c>
      <c r="Z9" s="31" t="s">
        <v>51</v>
      </c>
      <c r="AA9" s="31" t="s">
        <v>52</v>
      </c>
      <c r="AB9" s="31" t="s">
        <v>36</v>
      </c>
    </row>
    <row r="10" spans="1:31" s="2" customFormat="1" ht="30" customHeight="1">
      <c r="A10" s="3" t="s">
        <v>27</v>
      </c>
      <c r="B10" s="12" t="s">
        <v>27</v>
      </c>
      <c r="C10" s="30" t="s">
        <v>53</v>
      </c>
      <c r="D10" s="1" t="s">
        <v>54</v>
      </c>
      <c r="E10" s="4" t="s">
        <v>55</v>
      </c>
      <c r="F10" s="4"/>
      <c r="G10" s="4"/>
      <c r="H10" s="36">
        <v>230</v>
      </c>
      <c r="I10" s="72">
        <v>117</v>
      </c>
      <c r="J10" s="36">
        <v>105</v>
      </c>
      <c r="K10" s="35">
        <v>0.85</v>
      </c>
      <c r="L10" s="91">
        <v>157</v>
      </c>
      <c r="M10" s="138">
        <f t="shared" si="0"/>
        <v>6.1811023622047241</v>
      </c>
      <c r="N10" s="91">
        <v>64</v>
      </c>
      <c r="O10" s="138">
        <f t="shared" si="1"/>
        <v>2.5196850393700787</v>
      </c>
      <c r="P10" s="91">
        <v>40</v>
      </c>
      <c r="Q10" s="138">
        <f t="shared" si="2"/>
        <v>1.5748031496062993</v>
      </c>
      <c r="R10" s="90">
        <v>0.4</v>
      </c>
      <c r="S10" s="138">
        <f t="shared" si="3"/>
        <v>0.88184904873951031</v>
      </c>
      <c r="T10" s="37" t="s">
        <v>56</v>
      </c>
      <c r="U10" s="31" t="s">
        <v>32</v>
      </c>
      <c r="V10" s="31">
        <v>60</v>
      </c>
      <c r="W10" s="31">
        <v>120</v>
      </c>
      <c r="X10" s="31" t="s">
        <v>50</v>
      </c>
      <c r="Y10" s="31">
        <v>9</v>
      </c>
      <c r="Z10" s="31" t="s">
        <v>34</v>
      </c>
      <c r="AA10" s="31" t="s">
        <v>52</v>
      </c>
      <c r="AB10" s="31" t="s">
        <v>36</v>
      </c>
    </row>
    <row r="11" spans="1:31" s="2" customFormat="1" ht="30" customHeight="1">
      <c r="A11" s="3" t="s">
        <v>27</v>
      </c>
      <c r="B11" s="12" t="s">
        <v>27</v>
      </c>
      <c r="C11" s="30" t="s">
        <v>57</v>
      </c>
      <c r="D11" s="1" t="s">
        <v>58</v>
      </c>
      <c r="E11" s="4" t="s">
        <v>55</v>
      </c>
      <c r="F11" s="4"/>
      <c r="G11" s="4"/>
      <c r="H11" s="36">
        <v>230</v>
      </c>
      <c r="I11" s="72">
        <v>117</v>
      </c>
      <c r="J11" s="36">
        <v>105</v>
      </c>
      <c r="K11" s="35">
        <v>0.85</v>
      </c>
      <c r="L11" s="91">
        <v>157</v>
      </c>
      <c r="M11" s="138">
        <f t="shared" si="0"/>
        <v>6.1811023622047241</v>
      </c>
      <c r="N11" s="91">
        <v>64</v>
      </c>
      <c r="O11" s="138">
        <f t="shared" si="1"/>
        <v>2.5196850393700787</v>
      </c>
      <c r="P11" s="91">
        <v>40</v>
      </c>
      <c r="Q11" s="138">
        <f t="shared" si="2"/>
        <v>1.5748031496062993</v>
      </c>
      <c r="R11" s="90">
        <v>0.4</v>
      </c>
      <c r="S11" s="138">
        <f t="shared" si="3"/>
        <v>0.88184904873951031</v>
      </c>
      <c r="T11" s="37" t="s">
        <v>56</v>
      </c>
      <c r="U11" s="31" t="s">
        <v>32</v>
      </c>
      <c r="V11" s="31">
        <v>60</v>
      </c>
      <c r="W11" s="31">
        <v>120</v>
      </c>
      <c r="X11" s="31" t="s">
        <v>50</v>
      </c>
      <c r="Y11" s="31">
        <v>9</v>
      </c>
      <c r="Z11" s="31" t="s">
        <v>34</v>
      </c>
      <c r="AA11" s="31" t="s">
        <v>52</v>
      </c>
      <c r="AB11" s="31" t="s">
        <v>36</v>
      </c>
    </row>
    <row r="12" spans="1:31" s="2" customFormat="1" ht="30" customHeight="1">
      <c r="A12" s="3" t="s">
        <v>27</v>
      </c>
      <c r="B12" s="12" t="s">
        <v>27</v>
      </c>
      <c r="C12" s="30" t="s">
        <v>59</v>
      </c>
      <c r="D12" s="1" t="s">
        <v>60</v>
      </c>
      <c r="E12" s="4" t="s">
        <v>55</v>
      </c>
      <c r="F12" s="4"/>
      <c r="G12" s="4"/>
      <c r="H12" s="36">
        <v>310</v>
      </c>
      <c r="I12" s="72">
        <v>160</v>
      </c>
      <c r="J12" s="36">
        <v>80</v>
      </c>
      <c r="K12" s="35">
        <v>0.55000000000000004</v>
      </c>
      <c r="L12" s="91">
        <v>165</v>
      </c>
      <c r="M12" s="138">
        <f t="shared" si="0"/>
        <v>6.4960629921259843</v>
      </c>
      <c r="N12" s="91">
        <v>64</v>
      </c>
      <c r="O12" s="138">
        <f t="shared" si="1"/>
        <v>2.5196850393700787</v>
      </c>
      <c r="P12" s="91">
        <v>40</v>
      </c>
      <c r="Q12" s="138">
        <f t="shared" si="2"/>
        <v>1.5748031496062993</v>
      </c>
      <c r="R12" s="90">
        <v>0.4</v>
      </c>
      <c r="S12" s="138">
        <f t="shared" si="3"/>
        <v>0.88184904873951031</v>
      </c>
      <c r="T12" s="37" t="s">
        <v>56</v>
      </c>
      <c r="U12" s="31" t="s">
        <v>32</v>
      </c>
      <c r="V12" s="31">
        <v>60</v>
      </c>
      <c r="W12" s="31">
        <v>120</v>
      </c>
      <c r="X12" s="31" t="s">
        <v>50</v>
      </c>
      <c r="Y12" s="31">
        <v>9</v>
      </c>
      <c r="Z12" s="31" t="s">
        <v>34</v>
      </c>
      <c r="AA12" s="31" t="s">
        <v>52</v>
      </c>
      <c r="AB12" s="31" t="s">
        <v>36</v>
      </c>
    </row>
    <row r="13" spans="1:31" s="2" customFormat="1" ht="30" customHeight="1">
      <c r="A13" s="3" t="s">
        <v>27</v>
      </c>
      <c r="B13" s="12" t="s">
        <v>27</v>
      </c>
      <c r="C13" s="30" t="s">
        <v>61</v>
      </c>
      <c r="D13" s="1" t="s">
        <v>62</v>
      </c>
      <c r="E13" s="4" t="s">
        <v>63</v>
      </c>
      <c r="F13" s="4"/>
      <c r="G13" s="4"/>
      <c r="H13" s="36">
        <v>230</v>
      </c>
      <c r="I13" s="72">
        <v>116</v>
      </c>
      <c r="J13" s="36">
        <v>115</v>
      </c>
      <c r="K13" s="35">
        <v>1.1399999999999999</v>
      </c>
      <c r="L13" s="91">
        <v>183</v>
      </c>
      <c r="M13" s="138">
        <f t="shared" si="0"/>
        <v>7.2047244094488185</v>
      </c>
      <c r="N13" s="91">
        <v>83</v>
      </c>
      <c r="O13" s="138">
        <f t="shared" si="1"/>
        <v>3.2677165354330708</v>
      </c>
      <c r="P13" s="91">
        <v>47</v>
      </c>
      <c r="Q13" s="138">
        <f t="shared" si="2"/>
        <v>1.8503937007874016</v>
      </c>
      <c r="R13" s="90">
        <v>0.63</v>
      </c>
      <c r="S13" s="138">
        <f t="shared" si="3"/>
        <v>1.3889122517647288</v>
      </c>
      <c r="T13" s="31" t="s">
        <v>64</v>
      </c>
      <c r="U13" s="31" t="s">
        <v>49</v>
      </c>
      <c r="V13" s="31">
        <v>120</v>
      </c>
      <c r="W13" s="31">
        <v>180</v>
      </c>
      <c r="X13" s="31" t="s">
        <v>50</v>
      </c>
      <c r="Y13" s="31">
        <v>9</v>
      </c>
      <c r="Z13" s="31" t="s">
        <v>51</v>
      </c>
      <c r="AA13" s="31" t="s">
        <v>34</v>
      </c>
      <c r="AB13" s="31" t="s">
        <v>36</v>
      </c>
    </row>
    <row r="14" spans="1:31" s="2" customFormat="1" ht="30" customHeight="1">
      <c r="A14" s="3" t="s">
        <v>27</v>
      </c>
      <c r="B14" s="12" t="s">
        <v>27</v>
      </c>
      <c r="C14" s="30" t="s">
        <v>65</v>
      </c>
      <c r="D14" s="1" t="s">
        <v>66</v>
      </c>
      <c r="E14" s="4" t="s">
        <v>67</v>
      </c>
      <c r="F14" s="4"/>
      <c r="G14" s="4"/>
      <c r="H14" s="36">
        <v>422</v>
      </c>
      <c r="I14" s="72">
        <v>244</v>
      </c>
      <c r="J14" s="36">
        <v>220</v>
      </c>
      <c r="K14" s="35">
        <v>1.21</v>
      </c>
      <c r="L14" s="91">
        <v>200</v>
      </c>
      <c r="M14" s="138">
        <f t="shared" si="0"/>
        <v>7.8740157480314963</v>
      </c>
      <c r="N14" s="91">
        <v>133</v>
      </c>
      <c r="O14" s="138">
        <f t="shared" si="1"/>
        <v>5.2362204724409454</v>
      </c>
      <c r="P14" s="91">
        <v>43</v>
      </c>
      <c r="Q14" s="138">
        <f t="shared" si="2"/>
        <v>1.6929133858267718</v>
      </c>
      <c r="R14" s="90">
        <v>0.68200000000000005</v>
      </c>
      <c r="S14" s="138">
        <f t="shared" si="3"/>
        <v>1.5035526281008651</v>
      </c>
      <c r="T14" s="31" t="s">
        <v>68</v>
      </c>
      <c r="U14" s="31" t="s">
        <v>32</v>
      </c>
      <c r="V14" s="31">
        <v>40</v>
      </c>
      <c r="W14" s="31">
        <v>80</v>
      </c>
      <c r="X14" s="31" t="s">
        <v>33</v>
      </c>
      <c r="Y14" s="31">
        <v>10</v>
      </c>
      <c r="Z14" s="31" t="s">
        <v>51</v>
      </c>
      <c r="AA14" s="31" t="s">
        <v>69</v>
      </c>
      <c r="AB14" s="31" t="s">
        <v>36</v>
      </c>
    </row>
    <row r="15" spans="1:31" s="2" customFormat="1" ht="30" customHeight="1">
      <c r="A15" s="3" t="s">
        <v>27</v>
      </c>
      <c r="B15" s="12" t="s">
        <v>27</v>
      </c>
      <c r="C15" s="30" t="s">
        <v>70</v>
      </c>
      <c r="D15" s="1" t="s">
        <v>71</v>
      </c>
      <c r="E15" s="4" t="s">
        <v>67</v>
      </c>
      <c r="F15" s="4"/>
      <c r="G15" s="4"/>
      <c r="H15" s="36">
        <v>422</v>
      </c>
      <c r="I15" s="72">
        <v>244</v>
      </c>
      <c r="J15" s="36">
        <v>220</v>
      </c>
      <c r="K15" s="35">
        <v>1.21</v>
      </c>
      <c r="L15" s="91">
        <v>200</v>
      </c>
      <c r="M15" s="138">
        <f t="shared" si="0"/>
        <v>7.8740157480314963</v>
      </c>
      <c r="N15" s="91">
        <v>133</v>
      </c>
      <c r="O15" s="138">
        <f t="shared" si="1"/>
        <v>5.2362204724409454</v>
      </c>
      <c r="P15" s="91">
        <v>43</v>
      </c>
      <c r="Q15" s="138">
        <f t="shared" si="2"/>
        <v>1.6929133858267718</v>
      </c>
      <c r="R15" s="90">
        <v>0.68200000000000005</v>
      </c>
      <c r="S15" s="138">
        <f t="shared" si="3"/>
        <v>1.5035526281008651</v>
      </c>
      <c r="T15" s="31" t="s">
        <v>68</v>
      </c>
      <c r="U15" s="31" t="s">
        <v>32</v>
      </c>
      <c r="V15" s="31">
        <v>40</v>
      </c>
      <c r="W15" s="31">
        <v>80</v>
      </c>
      <c r="X15" s="31" t="s">
        <v>33</v>
      </c>
      <c r="Y15" s="31">
        <v>10</v>
      </c>
      <c r="Z15" s="31" t="s">
        <v>51</v>
      </c>
      <c r="AA15" s="31" t="s">
        <v>69</v>
      </c>
      <c r="AB15" s="31" t="s">
        <v>36</v>
      </c>
    </row>
    <row r="16" spans="1:31" s="2" customFormat="1" ht="30" customHeight="1">
      <c r="A16" s="3" t="s">
        <v>27</v>
      </c>
      <c r="B16" s="12" t="s">
        <v>27</v>
      </c>
      <c r="C16" s="30" t="s">
        <v>72</v>
      </c>
      <c r="D16" s="1" t="s">
        <v>73</v>
      </c>
      <c r="E16" s="4" t="s">
        <v>67</v>
      </c>
      <c r="F16" s="4"/>
      <c r="G16" s="4"/>
      <c r="H16" s="36">
        <v>422</v>
      </c>
      <c r="I16" s="72">
        <v>244</v>
      </c>
      <c r="J16" s="36">
        <v>220</v>
      </c>
      <c r="K16" s="35">
        <v>1.21</v>
      </c>
      <c r="L16" s="91">
        <v>200</v>
      </c>
      <c r="M16" s="138">
        <f t="shared" ref="M16" si="4">CONVERT(L16,"mm","in")</f>
        <v>7.8740157480314963</v>
      </c>
      <c r="N16" s="91">
        <v>133</v>
      </c>
      <c r="O16" s="138">
        <f t="shared" ref="O16" si="5">CONVERT(N16,"mm","in")</f>
        <v>5.2362204724409454</v>
      </c>
      <c r="P16" s="91">
        <v>43</v>
      </c>
      <c r="Q16" s="138">
        <f t="shared" ref="Q16" si="6">CONVERT(P16,"mm","in")</f>
        <v>1.6929133858267718</v>
      </c>
      <c r="R16" s="90">
        <v>0.68200000000000005</v>
      </c>
      <c r="S16" s="138">
        <f t="shared" ref="S16" si="7">CONVERT(R16,"kg","lbm")</f>
        <v>1.5035526281008651</v>
      </c>
      <c r="T16" s="31" t="s">
        <v>68</v>
      </c>
      <c r="U16" s="31" t="s">
        <v>32</v>
      </c>
      <c r="V16" s="31">
        <v>40</v>
      </c>
      <c r="W16" s="31">
        <v>80</v>
      </c>
      <c r="X16" s="31" t="s">
        <v>33</v>
      </c>
      <c r="Y16" s="31">
        <v>10</v>
      </c>
      <c r="Z16" s="31" t="s">
        <v>51</v>
      </c>
      <c r="AA16" s="31" t="s">
        <v>69</v>
      </c>
      <c r="AB16" s="31" t="s">
        <v>36</v>
      </c>
    </row>
  </sheetData>
  <autoFilter ref="C1:C15" xr:uid="{2AF06984-2F65-43F8-813A-F633E3C2AF2C}"/>
  <mergeCells count="18">
    <mergeCell ref="L2:S2"/>
    <mergeCell ref="A2:A3"/>
    <mergeCell ref="H2:K2"/>
    <mergeCell ref="B2:B3"/>
    <mergeCell ref="C2:C3"/>
    <mergeCell ref="D2:D3"/>
    <mergeCell ref="E2:E3"/>
    <mergeCell ref="F2:F3"/>
    <mergeCell ref="G2:G3"/>
    <mergeCell ref="Y2:Y3"/>
    <mergeCell ref="Z2:Z3"/>
    <mergeCell ref="AA2:AA3"/>
    <mergeCell ref="AB2:AB3"/>
    <mergeCell ref="T2:T3"/>
    <mergeCell ref="U2:U3"/>
    <mergeCell ref="V2:V3"/>
    <mergeCell ref="W2:W3"/>
    <mergeCell ref="X2:X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35"/>
  <sheetViews>
    <sheetView showGridLines="0" tabSelected="1" topLeftCell="F1" zoomScale="55" zoomScaleNormal="55" workbookViewId="0">
      <pane ySplit="4" topLeftCell="T156" activePane="bottomLeft" state="frozen"/>
      <selection pane="bottomLeft" activeCell="AA178" sqref="AA178"/>
    </sheetView>
  </sheetViews>
  <sheetFormatPr defaultColWidth="11.25" defaultRowHeight="15" customHeight="1"/>
  <cols>
    <col min="1" max="1" width="49.875" style="2" bestFit="1" customWidth="1"/>
    <col min="2" max="2" width="44.25" style="2" customWidth="1"/>
    <col min="3" max="3" width="13.25" style="2" customWidth="1"/>
    <col min="4" max="4" width="64" style="2" bestFit="1" customWidth="1"/>
    <col min="5" max="5" width="34.875" style="2" customWidth="1"/>
    <col min="6" max="6" width="19.75" style="2" customWidth="1"/>
    <col min="7" max="7" width="13" style="34" customWidth="1"/>
    <col min="8" max="8" width="16.25" style="34" customWidth="1"/>
    <col min="9" max="11" width="50.25" style="8" customWidth="1"/>
    <col min="12" max="12" width="11.875" style="34" customWidth="1"/>
    <col min="13" max="13" width="11.25" style="34" customWidth="1"/>
    <col min="14" max="14" width="12.875" style="34" customWidth="1"/>
    <col min="15" max="15" width="17.25" style="34" customWidth="1"/>
    <col min="16" max="16" width="11.75" style="34" customWidth="1"/>
    <col min="17" max="17" width="15" style="133" customWidth="1"/>
    <col min="18" max="18" width="13.25" style="34" customWidth="1"/>
    <col min="19" max="19" width="14.125" style="136" customWidth="1"/>
    <col min="20" max="20" width="12.75" style="34" customWidth="1"/>
    <col min="21" max="21" width="13.75" style="136" customWidth="1"/>
    <col min="22" max="22" width="16" style="34" customWidth="1"/>
    <col min="23" max="23" width="14.75" style="136" customWidth="1"/>
    <col min="24" max="24" width="16.125" style="34" customWidth="1"/>
    <col min="25" max="26" width="19.25" style="34" customWidth="1"/>
    <col min="27" max="28" width="20.25" style="34" customWidth="1"/>
    <col min="29" max="29" width="24.25" style="34" customWidth="1"/>
    <col min="30" max="30" width="22.875" style="34" customWidth="1"/>
    <col min="31" max="31" width="58" style="33" bestFit="1" customWidth="1"/>
    <col min="32" max="16384" width="11.25" style="2"/>
  </cols>
  <sheetData>
    <row r="1" spans="1:31" s="46" customFormat="1" ht="28.5" customHeight="1">
      <c r="A1" s="144" t="s">
        <v>74</v>
      </c>
      <c r="B1" s="144"/>
      <c r="C1" s="148" t="s">
        <v>75</v>
      </c>
      <c r="D1" s="46">
        <v>2</v>
      </c>
      <c r="E1" s="46">
        <v>3</v>
      </c>
      <c r="F1" s="46">
        <v>4</v>
      </c>
      <c r="G1" s="46">
        <v>5</v>
      </c>
      <c r="H1" s="46">
        <v>6</v>
      </c>
      <c r="I1" s="46">
        <v>7</v>
      </c>
      <c r="J1" s="46">
        <v>8</v>
      </c>
      <c r="K1" s="46">
        <v>9</v>
      </c>
      <c r="L1" s="46">
        <v>10</v>
      </c>
      <c r="M1" s="46">
        <v>11</v>
      </c>
      <c r="N1" s="46">
        <v>12</v>
      </c>
      <c r="O1" s="46">
        <v>13</v>
      </c>
      <c r="P1" s="46">
        <v>14</v>
      </c>
      <c r="Q1" s="46">
        <v>15</v>
      </c>
      <c r="R1" s="46">
        <v>16</v>
      </c>
      <c r="S1" s="46">
        <v>17</v>
      </c>
      <c r="T1" s="46">
        <v>18</v>
      </c>
      <c r="U1" s="46">
        <v>19</v>
      </c>
      <c r="V1" s="46">
        <v>20</v>
      </c>
      <c r="W1" s="46">
        <v>21</v>
      </c>
      <c r="X1" s="46">
        <v>22</v>
      </c>
      <c r="Y1" s="46">
        <v>23</v>
      </c>
      <c r="Z1" s="46">
        <v>24</v>
      </c>
      <c r="AA1" s="46">
        <v>25</v>
      </c>
      <c r="AB1" s="46">
        <v>26</v>
      </c>
      <c r="AC1" s="46">
        <v>27</v>
      </c>
      <c r="AD1" s="46">
        <v>28</v>
      </c>
      <c r="AE1" s="46">
        <v>29</v>
      </c>
    </row>
    <row r="2" spans="1:31" s="46" customFormat="1" ht="31.5" customHeight="1">
      <c r="A2" s="63" t="s">
        <v>0</v>
      </c>
      <c r="B2" s="63"/>
      <c r="C2" s="63"/>
      <c r="D2" s="63"/>
      <c r="E2" s="63"/>
      <c r="F2" s="64"/>
      <c r="G2" s="68"/>
      <c r="H2" s="68"/>
      <c r="I2" s="65"/>
      <c r="J2" s="65"/>
      <c r="K2" s="65"/>
      <c r="L2" s="66"/>
      <c r="M2" s="66"/>
      <c r="N2" s="66"/>
      <c r="O2" s="66"/>
      <c r="P2" s="67"/>
      <c r="Q2" s="67"/>
      <c r="R2" s="67"/>
      <c r="S2" s="67"/>
      <c r="T2" s="67"/>
      <c r="U2" s="67"/>
      <c r="V2" s="67"/>
      <c r="W2" s="67"/>
      <c r="X2" s="68"/>
      <c r="Y2" s="68"/>
      <c r="Z2" s="68"/>
      <c r="AA2" s="68"/>
      <c r="AB2" s="68"/>
      <c r="AC2" s="68"/>
      <c r="AD2" s="68"/>
      <c r="AE2" s="69"/>
    </row>
    <row r="3" spans="1:31" s="11" customFormat="1" ht="77.25" customHeight="1">
      <c r="A3" s="159" t="s">
        <v>76</v>
      </c>
      <c r="B3" s="159" t="s">
        <v>77</v>
      </c>
      <c r="C3" s="164" t="s">
        <v>78</v>
      </c>
      <c r="D3" s="158" t="s">
        <v>4</v>
      </c>
      <c r="E3" s="158" t="s">
        <v>79</v>
      </c>
      <c r="F3" s="157" t="s">
        <v>80</v>
      </c>
      <c r="G3" s="157" t="s">
        <v>81</v>
      </c>
      <c r="H3" s="157" t="s">
        <v>82</v>
      </c>
      <c r="I3" s="158" t="s">
        <v>5</v>
      </c>
      <c r="J3" s="158" t="s">
        <v>6</v>
      </c>
      <c r="K3" s="158" t="s">
        <v>7</v>
      </c>
      <c r="L3" s="164" t="s">
        <v>8</v>
      </c>
      <c r="M3" s="164"/>
      <c r="N3" s="164"/>
      <c r="O3" s="164"/>
      <c r="P3" s="161" t="s">
        <v>83</v>
      </c>
      <c r="Q3" s="162"/>
      <c r="R3" s="162"/>
      <c r="S3" s="162"/>
      <c r="T3" s="162"/>
      <c r="U3" s="162"/>
      <c r="V3" s="162"/>
      <c r="W3" s="163"/>
      <c r="X3" s="154" t="s">
        <v>84</v>
      </c>
      <c r="Y3" s="154" t="s">
        <v>85</v>
      </c>
      <c r="Z3" s="154" t="s">
        <v>86</v>
      </c>
      <c r="AA3" s="154" t="s">
        <v>87</v>
      </c>
      <c r="AB3" s="154" t="s">
        <v>88</v>
      </c>
      <c r="AC3" s="154" t="s">
        <v>89</v>
      </c>
      <c r="AD3" s="154" t="s">
        <v>90</v>
      </c>
      <c r="AE3" s="157" t="s">
        <v>91</v>
      </c>
    </row>
    <row r="4" spans="1:31" s="11" customFormat="1" ht="69.75" customHeight="1">
      <c r="A4" s="160"/>
      <c r="B4" s="160"/>
      <c r="C4" s="158"/>
      <c r="D4" s="158"/>
      <c r="E4" s="158"/>
      <c r="F4" s="157"/>
      <c r="G4" s="157"/>
      <c r="H4" s="157"/>
      <c r="I4" s="158"/>
      <c r="J4" s="158"/>
      <c r="K4" s="158"/>
      <c r="L4" s="70" t="s">
        <v>19</v>
      </c>
      <c r="M4" s="70" t="s">
        <v>20</v>
      </c>
      <c r="N4" s="70" t="s">
        <v>21</v>
      </c>
      <c r="O4" s="71" t="s">
        <v>22</v>
      </c>
      <c r="P4" s="70" t="s">
        <v>19</v>
      </c>
      <c r="Q4" s="132" t="s">
        <v>23</v>
      </c>
      <c r="R4" s="70" t="s">
        <v>20</v>
      </c>
      <c r="S4" s="132" t="s">
        <v>24</v>
      </c>
      <c r="T4" s="70" t="s">
        <v>21</v>
      </c>
      <c r="U4" s="132" t="s">
        <v>25</v>
      </c>
      <c r="V4" s="71" t="s">
        <v>22</v>
      </c>
      <c r="W4" s="132" t="s">
        <v>26</v>
      </c>
      <c r="X4" s="155"/>
      <c r="Y4" s="155"/>
      <c r="Z4" s="155"/>
      <c r="AA4" s="155"/>
      <c r="AB4" s="155"/>
      <c r="AC4" s="155"/>
      <c r="AD4" s="155"/>
      <c r="AE4" s="157"/>
    </row>
    <row r="5" spans="1:31" s="46" customFormat="1" ht="20.100000000000001" customHeight="1">
      <c r="A5" s="38" t="s">
        <v>92</v>
      </c>
      <c r="B5" s="38" t="s">
        <v>93</v>
      </c>
      <c r="C5" s="39" t="s">
        <v>94</v>
      </c>
      <c r="D5" s="40" t="s">
        <v>95</v>
      </c>
      <c r="E5" s="40" t="s">
        <v>96</v>
      </c>
      <c r="F5" s="40" t="s">
        <v>97</v>
      </c>
      <c r="G5" s="32" t="s">
        <v>51</v>
      </c>
      <c r="H5" s="32" t="s">
        <v>34</v>
      </c>
      <c r="I5" s="41" t="s">
        <v>98</v>
      </c>
      <c r="J5" s="41"/>
      <c r="K5" s="41"/>
      <c r="L5" s="42">
        <v>170</v>
      </c>
      <c r="M5" s="42">
        <v>158</v>
      </c>
      <c r="N5" s="42">
        <v>172</v>
      </c>
      <c r="O5" s="43">
        <v>2.85</v>
      </c>
      <c r="P5" s="44">
        <v>119</v>
      </c>
      <c r="Q5" s="134">
        <f>CONVERT(P5,"mm","in")</f>
        <v>4.6850393700787398</v>
      </c>
      <c r="R5" s="44">
        <v>83</v>
      </c>
      <c r="S5" s="134">
        <f>CONVERT(R5,"mm","in")</f>
        <v>3.2677165354330708</v>
      </c>
      <c r="T5" s="44">
        <v>161</v>
      </c>
      <c r="U5" s="134">
        <f>CONVERT(T5,"mm","in")</f>
        <v>6.3385826771653546</v>
      </c>
      <c r="V5" s="62">
        <v>2.8</v>
      </c>
      <c r="W5" s="134">
        <f>CONVERT(V5,"kg","lbm")</f>
        <v>6.1729433411765715</v>
      </c>
      <c r="X5" s="125">
        <v>6</v>
      </c>
      <c r="Y5" s="126">
        <v>13.7</v>
      </c>
      <c r="Z5" s="126">
        <v>13</v>
      </c>
      <c r="AA5" s="32" t="s">
        <v>99</v>
      </c>
      <c r="AB5" s="32" t="s">
        <v>99</v>
      </c>
      <c r="AC5" s="32">
        <v>4.5</v>
      </c>
      <c r="AD5" s="32" t="s">
        <v>100</v>
      </c>
      <c r="AE5" s="45" t="s">
        <v>101</v>
      </c>
    </row>
    <row r="6" spans="1:31" s="46" customFormat="1" ht="20.100000000000001" customHeight="1">
      <c r="A6" s="38" t="s">
        <v>92</v>
      </c>
      <c r="B6" s="38" t="s">
        <v>93</v>
      </c>
      <c r="C6" s="39" t="s">
        <v>102</v>
      </c>
      <c r="D6" s="40" t="s">
        <v>103</v>
      </c>
      <c r="E6" s="40" t="s">
        <v>96</v>
      </c>
      <c r="F6" s="40" t="s">
        <v>97</v>
      </c>
      <c r="G6" s="32" t="s">
        <v>51</v>
      </c>
      <c r="H6" s="32" t="s">
        <v>34</v>
      </c>
      <c r="I6" s="41" t="s">
        <v>98</v>
      </c>
      <c r="J6" s="41"/>
      <c r="K6" s="41"/>
      <c r="L6" s="42">
        <v>180</v>
      </c>
      <c r="M6" s="42">
        <v>107</v>
      </c>
      <c r="N6" s="42">
        <v>176</v>
      </c>
      <c r="O6" s="43">
        <v>2.34</v>
      </c>
      <c r="P6" s="44">
        <v>91</v>
      </c>
      <c r="Q6" s="134">
        <f t="shared" ref="Q6:Q69" si="0">CONVERT(P6,"mm","in")</f>
        <v>3.5826771653543306</v>
      </c>
      <c r="R6" s="44">
        <v>83</v>
      </c>
      <c r="S6" s="134">
        <f t="shared" ref="S6:S69" si="1">CONVERT(R6,"mm","in")</f>
        <v>3.2677165354330708</v>
      </c>
      <c r="T6" s="44">
        <v>160</v>
      </c>
      <c r="U6" s="134">
        <f t="shared" ref="U6:U69" si="2">CONVERT(T6,"mm","in")</f>
        <v>6.2992125984251972</v>
      </c>
      <c r="V6" s="62">
        <v>2.2200000000000002</v>
      </c>
      <c r="W6" s="134">
        <f t="shared" ref="W6:W69" si="3">CONVERT(V6,"kg","lbm")</f>
        <v>4.8942622205042827</v>
      </c>
      <c r="X6" s="125">
        <v>6</v>
      </c>
      <c r="Y6" s="126">
        <v>8.4</v>
      </c>
      <c r="Z6" s="126">
        <v>8</v>
      </c>
      <c r="AA6" s="32" t="s">
        <v>99</v>
      </c>
      <c r="AB6" s="32" t="s">
        <v>99</v>
      </c>
      <c r="AC6" s="32">
        <v>2.8</v>
      </c>
      <c r="AD6" s="32" t="s">
        <v>100</v>
      </c>
      <c r="AE6" s="45" t="s">
        <v>101</v>
      </c>
    </row>
    <row r="7" spans="1:31" s="46" customFormat="1" ht="20.100000000000001" customHeight="1">
      <c r="A7" s="38" t="s">
        <v>92</v>
      </c>
      <c r="B7" s="38" t="s">
        <v>93</v>
      </c>
      <c r="C7" s="39" t="s">
        <v>104</v>
      </c>
      <c r="D7" s="40" t="s">
        <v>105</v>
      </c>
      <c r="E7" s="40" t="s">
        <v>96</v>
      </c>
      <c r="F7" s="40" t="s">
        <v>97</v>
      </c>
      <c r="G7" s="32" t="s">
        <v>51</v>
      </c>
      <c r="H7" s="32" t="s">
        <v>34</v>
      </c>
      <c r="I7" s="41" t="s">
        <v>98</v>
      </c>
      <c r="J7" s="41"/>
      <c r="K7" s="41"/>
      <c r="L7" s="42">
        <v>126</v>
      </c>
      <c r="M7" s="42">
        <v>105</v>
      </c>
      <c r="N7" s="42">
        <v>117</v>
      </c>
      <c r="O7" s="43">
        <v>0.7</v>
      </c>
      <c r="P7" s="44">
        <v>70</v>
      </c>
      <c r="Q7" s="134">
        <f t="shared" si="0"/>
        <v>2.7559055118110236</v>
      </c>
      <c r="R7" s="44">
        <v>47</v>
      </c>
      <c r="S7" s="134">
        <f t="shared" si="1"/>
        <v>1.8503937007874016</v>
      </c>
      <c r="T7" s="44">
        <v>96</v>
      </c>
      <c r="U7" s="134">
        <f t="shared" si="2"/>
        <v>3.7795275590551185</v>
      </c>
      <c r="V7" s="62">
        <v>0.62</v>
      </c>
      <c r="W7" s="134">
        <f t="shared" si="3"/>
        <v>1.3668660255462408</v>
      </c>
      <c r="X7" s="125">
        <v>6</v>
      </c>
      <c r="Y7" s="126">
        <v>2.1</v>
      </c>
      <c r="Z7" s="126">
        <v>2</v>
      </c>
      <c r="AA7" s="32" t="s">
        <v>99</v>
      </c>
      <c r="AB7" s="32" t="s">
        <v>99</v>
      </c>
      <c r="AC7" s="32">
        <v>1</v>
      </c>
      <c r="AD7" s="32" t="s">
        <v>106</v>
      </c>
      <c r="AE7" s="45" t="s">
        <v>101</v>
      </c>
    </row>
    <row r="8" spans="1:31" s="46" customFormat="1" ht="20.100000000000001" customHeight="1">
      <c r="A8" s="38" t="s">
        <v>92</v>
      </c>
      <c r="B8" s="38" t="s">
        <v>93</v>
      </c>
      <c r="C8" s="39" t="s">
        <v>107</v>
      </c>
      <c r="D8" s="40" t="s">
        <v>108</v>
      </c>
      <c r="E8" s="40" t="s">
        <v>96</v>
      </c>
      <c r="F8" s="40" t="s">
        <v>97</v>
      </c>
      <c r="G8" s="32" t="s">
        <v>51</v>
      </c>
      <c r="H8" s="32" t="s">
        <v>34</v>
      </c>
      <c r="I8" s="41" t="s">
        <v>98</v>
      </c>
      <c r="J8" s="41"/>
      <c r="K8" s="41"/>
      <c r="L8" s="42">
        <v>149</v>
      </c>
      <c r="M8" s="42">
        <v>105</v>
      </c>
      <c r="N8" s="42">
        <v>117</v>
      </c>
      <c r="O8" s="43">
        <v>0.93</v>
      </c>
      <c r="P8" s="44">
        <v>71</v>
      </c>
      <c r="Q8" s="134">
        <f t="shared" si="0"/>
        <v>2.7952755905511815</v>
      </c>
      <c r="R8" s="44">
        <v>71</v>
      </c>
      <c r="S8" s="134">
        <f t="shared" si="1"/>
        <v>2.7952755905511815</v>
      </c>
      <c r="T8" s="44">
        <v>96</v>
      </c>
      <c r="U8" s="134">
        <f t="shared" si="2"/>
        <v>3.7795275590551185</v>
      </c>
      <c r="V8" s="62">
        <v>0.62</v>
      </c>
      <c r="W8" s="134">
        <f t="shared" si="3"/>
        <v>1.3668660255462408</v>
      </c>
      <c r="X8" s="125">
        <v>6</v>
      </c>
      <c r="Y8" s="126">
        <v>4.2</v>
      </c>
      <c r="Z8" s="126">
        <v>4</v>
      </c>
      <c r="AA8" s="32" t="s">
        <v>99</v>
      </c>
      <c r="AB8" s="32" t="s">
        <v>99</v>
      </c>
      <c r="AC8" s="32">
        <v>1.4</v>
      </c>
      <c r="AD8" s="32" t="s">
        <v>106</v>
      </c>
      <c r="AE8" s="45" t="s">
        <v>101</v>
      </c>
    </row>
    <row r="9" spans="1:31" s="46" customFormat="1" ht="20.100000000000001" customHeight="1">
      <c r="A9" s="38" t="s">
        <v>92</v>
      </c>
      <c r="B9" s="38" t="s">
        <v>93</v>
      </c>
      <c r="C9" s="149" t="s">
        <v>109</v>
      </c>
      <c r="D9" s="47" t="s">
        <v>110</v>
      </c>
      <c r="E9" s="40" t="s">
        <v>96</v>
      </c>
      <c r="F9" s="40" t="s">
        <v>97</v>
      </c>
      <c r="G9" s="32" t="s">
        <v>51</v>
      </c>
      <c r="H9" s="32" t="s">
        <v>34</v>
      </c>
      <c r="I9" s="41" t="s">
        <v>98</v>
      </c>
      <c r="J9" s="41"/>
      <c r="K9" s="41"/>
      <c r="L9" s="48">
        <v>149</v>
      </c>
      <c r="M9" s="48">
        <v>105</v>
      </c>
      <c r="N9" s="48">
        <v>117</v>
      </c>
      <c r="O9" s="49">
        <v>0.98</v>
      </c>
      <c r="P9" s="44">
        <v>71</v>
      </c>
      <c r="Q9" s="134">
        <f t="shared" si="0"/>
        <v>2.7952755905511815</v>
      </c>
      <c r="R9" s="44">
        <v>71</v>
      </c>
      <c r="S9" s="134">
        <f t="shared" si="1"/>
        <v>2.7952755905511815</v>
      </c>
      <c r="T9" s="44">
        <v>96</v>
      </c>
      <c r="U9" s="134">
        <f t="shared" si="2"/>
        <v>3.7795275590551185</v>
      </c>
      <c r="V9" s="62">
        <v>0.62</v>
      </c>
      <c r="W9" s="134">
        <f t="shared" si="3"/>
        <v>1.3668660255462408</v>
      </c>
      <c r="X9" s="125">
        <v>6</v>
      </c>
      <c r="Y9" s="126">
        <v>4.2</v>
      </c>
      <c r="Z9" s="126">
        <v>4</v>
      </c>
      <c r="AA9" s="32" t="s">
        <v>99</v>
      </c>
      <c r="AB9" s="32" t="s">
        <v>99</v>
      </c>
      <c r="AC9" s="32">
        <v>1.4</v>
      </c>
      <c r="AD9" s="32" t="s">
        <v>106</v>
      </c>
      <c r="AE9" s="45" t="s">
        <v>101</v>
      </c>
    </row>
    <row r="10" spans="1:31" s="46" customFormat="1" ht="20.100000000000001" customHeight="1">
      <c r="A10" s="38" t="s">
        <v>92</v>
      </c>
      <c r="B10" s="38" t="s">
        <v>93</v>
      </c>
      <c r="C10" s="39" t="s">
        <v>111</v>
      </c>
      <c r="D10" s="40" t="s">
        <v>112</v>
      </c>
      <c r="E10" s="40" t="s">
        <v>96</v>
      </c>
      <c r="F10" s="40" t="s">
        <v>97</v>
      </c>
      <c r="G10" s="32" t="s">
        <v>51</v>
      </c>
      <c r="H10" s="32" t="s">
        <v>34</v>
      </c>
      <c r="I10" s="41" t="s">
        <v>98</v>
      </c>
      <c r="J10" s="41"/>
      <c r="K10" s="41"/>
      <c r="L10" s="42">
        <v>124</v>
      </c>
      <c r="M10" s="42">
        <v>115</v>
      </c>
      <c r="N10" s="42">
        <v>115</v>
      </c>
      <c r="O10" s="43">
        <v>0.93</v>
      </c>
      <c r="P10" s="44">
        <v>102</v>
      </c>
      <c r="Q10" s="134">
        <f t="shared" si="0"/>
        <v>4.015748031496063</v>
      </c>
      <c r="R10" s="44">
        <v>48</v>
      </c>
      <c r="S10" s="134">
        <f t="shared" si="1"/>
        <v>1.8897637795275593</v>
      </c>
      <c r="T10" s="44">
        <v>96</v>
      </c>
      <c r="U10" s="134">
        <f t="shared" si="2"/>
        <v>3.7795275590551185</v>
      </c>
      <c r="V10" s="62">
        <v>0.88</v>
      </c>
      <c r="W10" s="134">
        <f t="shared" si="3"/>
        <v>1.9400679072269227</v>
      </c>
      <c r="X10" s="125">
        <v>6</v>
      </c>
      <c r="Y10" s="126">
        <v>4.2</v>
      </c>
      <c r="Z10" s="126">
        <v>4</v>
      </c>
      <c r="AA10" s="32" t="s">
        <v>99</v>
      </c>
      <c r="AB10" s="32" t="s">
        <v>99</v>
      </c>
      <c r="AC10" s="32">
        <v>1.4</v>
      </c>
      <c r="AD10" s="32" t="s">
        <v>100</v>
      </c>
      <c r="AE10" s="45" t="s">
        <v>101</v>
      </c>
    </row>
    <row r="11" spans="1:31" s="46" customFormat="1" ht="20.100000000000001" customHeight="1">
      <c r="A11" s="38" t="s">
        <v>92</v>
      </c>
      <c r="B11" s="38" t="s">
        <v>93</v>
      </c>
      <c r="C11" s="39" t="s">
        <v>113</v>
      </c>
      <c r="D11" s="40" t="s">
        <v>114</v>
      </c>
      <c r="E11" s="40" t="s">
        <v>96</v>
      </c>
      <c r="F11" s="40" t="s">
        <v>97</v>
      </c>
      <c r="G11" s="32" t="s">
        <v>51</v>
      </c>
      <c r="H11" s="32" t="s">
        <v>34</v>
      </c>
      <c r="I11" s="41" t="s">
        <v>98</v>
      </c>
      <c r="J11" s="41"/>
      <c r="K11" s="41"/>
      <c r="L11" s="42">
        <v>124</v>
      </c>
      <c r="M11" s="42">
        <v>115</v>
      </c>
      <c r="N11" s="42">
        <v>115</v>
      </c>
      <c r="O11" s="43">
        <v>0.94</v>
      </c>
      <c r="P11" s="44">
        <v>102</v>
      </c>
      <c r="Q11" s="134">
        <f t="shared" si="0"/>
        <v>4.015748031496063</v>
      </c>
      <c r="R11" s="44">
        <v>48</v>
      </c>
      <c r="S11" s="134">
        <f t="shared" si="1"/>
        <v>1.8897637795275593</v>
      </c>
      <c r="T11" s="44">
        <v>96</v>
      </c>
      <c r="U11" s="134">
        <f t="shared" si="2"/>
        <v>3.7795275590551185</v>
      </c>
      <c r="V11" s="62">
        <v>0.89</v>
      </c>
      <c r="W11" s="134">
        <f t="shared" si="3"/>
        <v>1.9621141334454106</v>
      </c>
      <c r="X11" s="125">
        <v>6</v>
      </c>
      <c r="Y11" s="126">
        <v>4.2</v>
      </c>
      <c r="Z11" s="126">
        <v>4</v>
      </c>
      <c r="AA11" s="32" t="s">
        <v>99</v>
      </c>
      <c r="AB11" s="32" t="s">
        <v>99</v>
      </c>
      <c r="AC11" s="32">
        <v>1.4</v>
      </c>
      <c r="AD11" s="32" t="s">
        <v>100</v>
      </c>
      <c r="AE11" s="45" t="s">
        <v>101</v>
      </c>
    </row>
    <row r="12" spans="1:31" s="46" customFormat="1" ht="20.100000000000001" customHeight="1">
      <c r="A12" s="38" t="s">
        <v>92</v>
      </c>
      <c r="B12" s="38" t="s">
        <v>93</v>
      </c>
      <c r="C12" s="39" t="s">
        <v>115</v>
      </c>
      <c r="D12" s="40" t="s">
        <v>116</v>
      </c>
      <c r="E12" s="40" t="s">
        <v>96</v>
      </c>
      <c r="F12" s="40" t="s">
        <v>97</v>
      </c>
      <c r="G12" s="32" t="s">
        <v>51</v>
      </c>
      <c r="H12" s="32" t="s">
        <v>34</v>
      </c>
      <c r="I12" s="41" t="s">
        <v>98</v>
      </c>
      <c r="J12" s="41"/>
      <c r="K12" s="41"/>
      <c r="L12" s="42">
        <v>141</v>
      </c>
      <c r="M12" s="42">
        <v>137</v>
      </c>
      <c r="N12" s="42">
        <v>132</v>
      </c>
      <c r="O12" s="43">
        <v>1.28</v>
      </c>
      <c r="P12" s="44">
        <v>99</v>
      </c>
      <c r="Q12" s="134">
        <f t="shared" si="0"/>
        <v>3.8976377952755907</v>
      </c>
      <c r="R12" s="44">
        <v>57</v>
      </c>
      <c r="S12" s="134">
        <f t="shared" si="1"/>
        <v>2.2440944881889764</v>
      </c>
      <c r="T12" s="44">
        <v>111</v>
      </c>
      <c r="U12" s="134">
        <f t="shared" si="2"/>
        <v>4.3700787401574805</v>
      </c>
      <c r="V12" s="62">
        <v>1.23</v>
      </c>
      <c r="W12" s="134">
        <f t="shared" si="3"/>
        <v>2.7116858248739941</v>
      </c>
      <c r="X12" s="125">
        <v>6</v>
      </c>
      <c r="Y12" s="126">
        <v>6.3</v>
      </c>
      <c r="Z12" s="126">
        <v>6</v>
      </c>
      <c r="AA12" s="32" t="s">
        <v>99</v>
      </c>
      <c r="AB12" s="32" t="s">
        <v>99</v>
      </c>
      <c r="AC12" s="32">
        <v>2.1</v>
      </c>
      <c r="AD12" s="32" t="s">
        <v>106</v>
      </c>
      <c r="AE12" s="45" t="s">
        <v>101</v>
      </c>
    </row>
    <row r="13" spans="1:31" s="46" customFormat="1" ht="20.100000000000001" customHeight="1">
      <c r="A13" s="38" t="s">
        <v>92</v>
      </c>
      <c r="B13" s="38" t="s">
        <v>93</v>
      </c>
      <c r="C13" s="39" t="s">
        <v>117</v>
      </c>
      <c r="D13" s="40" t="s">
        <v>118</v>
      </c>
      <c r="E13" s="40" t="s">
        <v>96</v>
      </c>
      <c r="F13" s="40" t="s">
        <v>97</v>
      </c>
      <c r="G13" s="32" t="s">
        <v>51</v>
      </c>
      <c r="H13" s="32" t="s">
        <v>34</v>
      </c>
      <c r="I13" s="41" t="s">
        <v>98</v>
      </c>
      <c r="J13" s="41"/>
      <c r="K13" s="41"/>
      <c r="L13" s="42">
        <v>141</v>
      </c>
      <c r="M13" s="42">
        <v>137</v>
      </c>
      <c r="N13" s="42">
        <v>132</v>
      </c>
      <c r="O13" s="43">
        <v>1.28</v>
      </c>
      <c r="P13" s="44">
        <v>99</v>
      </c>
      <c r="Q13" s="134">
        <f t="shared" si="0"/>
        <v>3.8976377952755907</v>
      </c>
      <c r="R13" s="44">
        <v>57</v>
      </c>
      <c r="S13" s="134">
        <f t="shared" si="1"/>
        <v>2.2440944881889764</v>
      </c>
      <c r="T13" s="44">
        <v>111</v>
      </c>
      <c r="U13" s="134">
        <f t="shared" si="2"/>
        <v>4.3700787401574805</v>
      </c>
      <c r="V13" s="62">
        <v>1.23</v>
      </c>
      <c r="W13" s="134">
        <f t="shared" si="3"/>
        <v>2.7116858248739941</v>
      </c>
      <c r="X13" s="125">
        <v>6</v>
      </c>
      <c r="Y13" s="126">
        <v>6.3</v>
      </c>
      <c r="Z13" s="126">
        <v>6</v>
      </c>
      <c r="AA13" s="32" t="s">
        <v>99</v>
      </c>
      <c r="AB13" s="32" t="s">
        <v>99</v>
      </c>
      <c r="AC13" s="32">
        <v>2.1</v>
      </c>
      <c r="AD13" s="32" t="s">
        <v>106</v>
      </c>
      <c r="AE13" s="45" t="s">
        <v>101</v>
      </c>
    </row>
    <row r="14" spans="1:31" s="46" customFormat="1" ht="20.100000000000001" customHeight="1">
      <c r="A14" s="38" t="s">
        <v>92</v>
      </c>
      <c r="B14" s="38" t="s">
        <v>93</v>
      </c>
      <c r="C14" s="39" t="s">
        <v>119</v>
      </c>
      <c r="D14" s="40" t="s">
        <v>120</v>
      </c>
      <c r="E14" s="40" t="s">
        <v>96</v>
      </c>
      <c r="F14" s="40" t="s">
        <v>97</v>
      </c>
      <c r="G14" s="32" t="s">
        <v>51</v>
      </c>
      <c r="H14" s="32" t="s">
        <v>34</v>
      </c>
      <c r="I14" s="41" t="s">
        <v>98</v>
      </c>
      <c r="J14" s="41"/>
      <c r="K14" s="41"/>
      <c r="L14" s="42">
        <v>153</v>
      </c>
      <c r="M14" s="42">
        <v>137</v>
      </c>
      <c r="N14" s="42">
        <v>140</v>
      </c>
      <c r="O14" s="43">
        <v>2.1</v>
      </c>
      <c r="P14" s="44">
        <v>122</v>
      </c>
      <c r="Q14" s="134">
        <f t="shared" si="0"/>
        <v>4.8031496062992129</v>
      </c>
      <c r="R14" s="44">
        <v>62</v>
      </c>
      <c r="S14" s="134">
        <f t="shared" si="1"/>
        <v>2.4409448818897634</v>
      </c>
      <c r="T14" s="44">
        <v>131</v>
      </c>
      <c r="U14" s="134">
        <f t="shared" si="2"/>
        <v>5.1574803149606296</v>
      </c>
      <c r="V14" s="62">
        <v>2.0499999999999998</v>
      </c>
      <c r="W14" s="134">
        <f t="shared" si="3"/>
        <v>4.5194763747899893</v>
      </c>
      <c r="X14" s="125">
        <v>6</v>
      </c>
      <c r="Y14" s="126">
        <v>11.6</v>
      </c>
      <c r="Z14" s="126">
        <v>11</v>
      </c>
      <c r="AA14" s="32" t="s">
        <v>99</v>
      </c>
      <c r="AB14" s="32" t="s">
        <v>99</v>
      </c>
      <c r="AC14" s="32">
        <v>3.8</v>
      </c>
      <c r="AD14" s="32" t="s">
        <v>106</v>
      </c>
      <c r="AE14" s="45" t="s">
        <v>101</v>
      </c>
    </row>
    <row r="15" spans="1:31" s="46" customFormat="1" ht="20.100000000000001" customHeight="1">
      <c r="A15" s="38" t="s">
        <v>92</v>
      </c>
      <c r="B15" s="38" t="s">
        <v>93</v>
      </c>
      <c r="C15" s="39" t="s">
        <v>121</v>
      </c>
      <c r="D15" s="40" t="s">
        <v>122</v>
      </c>
      <c r="E15" s="40" t="s">
        <v>96</v>
      </c>
      <c r="F15" s="40" t="s">
        <v>97</v>
      </c>
      <c r="G15" s="32" t="s">
        <v>51</v>
      </c>
      <c r="H15" s="32" t="s">
        <v>34</v>
      </c>
      <c r="I15" s="41" t="s">
        <v>98</v>
      </c>
      <c r="J15" s="41"/>
      <c r="K15" s="41"/>
      <c r="L15" s="42">
        <v>153</v>
      </c>
      <c r="M15" s="42">
        <v>137</v>
      </c>
      <c r="N15" s="42">
        <v>140</v>
      </c>
      <c r="O15" s="43">
        <v>2.1</v>
      </c>
      <c r="P15" s="44">
        <v>122</v>
      </c>
      <c r="Q15" s="134">
        <f t="shared" si="0"/>
        <v>4.8031496062992129</v>
      </c>
      <c r="R15" s="44">
        <v>62</v>
      </c>
      <c r="S15" s="134">
        <f t="shared" si="1"/>
        <v>2.4409448818897634</v>
      </c>
      <c r="T15" s="44">
        <v>131</v>
      </c>
      <c r="U15" s="134">
        <f t="shared" si="2"/>
        <v>5.1574803149606296</v>
      </c>
      <c r="V15" s="62">
        <v>2.04</v>
      </c>
      <c r="W15" s="134">
        <f t="shared" si="3"/>
        <v>4.4974301485715023</v>
      </c>
      <c r="X15" s="125">
        <v>6</v>
      </c>
      <c r="Y15" s="126">
        <v>11.6</v>
      </c>
      <c r="Z15" s="126">
        <v>11</v>
      </c>
      <c r="AA15" s="32" t="s">
        <v>99</v>
      </c>
      <c r="AB15" s="32" t="s">
        <v>99</v>
      </c>
      <c r="AC15" s="32">
        <v>3.8</v>
      </c>
      <c r="AD15" s="32" t="s">
        <v>106</v>
      </c>
      <c r="AE15" s="45" t="s">
        <v>101</v>
      </c>
    </row>
    <row r="16" spans="1:31" s="46" customFormat="1" ht="20.100000000000001" customHeight="1">
      <c r="A16" s="38" t="s">
        <v>92</v>
      </c>
      <c r="B16" s="38" t="s">
        <v>93</v>
      </c>
      <c r="C16" s="39" t="s">
        <v>123</v>
      </c>
      <c r="D16" s="40" t="s">
        <v>124</v>
      </c>
      <c r="E16" s="40" t="s">
        <v>96</v>
      </c>
      <c r="F16" s="40" t="s">
        <v>97</v>
      </c>
      <c r="G16" s="32" t="s">
        <v>51</v>
      </c>
      <c r="H16" s="32" t="s">
        <v>34</v>
      </c>
      <c r="I16" s="41" t="s">
        <v>98</v>
      </c>
      <c r="J16" s="41"/>
      <c r="K16" s="41"/>
      <c r="L16" s="50">
        <v>165</v>
      </c>
      <c r="M16" s="50">
        <v>143</v>
      </c>
      <c r="N16" s="50">
        <v>127</v>
      </c>
      <c r="O16" s="51">
        <v>2.18333333333333</v>
      </c>
      <c r="P16" s="44">
        <v>156</v>
      </c>
      <c r="Q16" s="134">
        <f t="shared" si="0"/>
        <v>6.1417322834645667</v>
      </c>
      <c r="R16" s="44">
        <v>57</v>
      </c>
      <c r="S16" s="134">
        <f t="shared" si="1"/>
        <v>2.2440944881889764</v>
      </c>
      <c r="T16" s="44">
        <v>116</v>
      </c>
      <c r="U16" s="134">
        <f t="shared" si="2"/>
        <v>4.5669291338582685</v>
      </c>
      <c r="V16" s="62">
        <v>2.13</v>
      </c>
      <c r="W16" s="134">
        <f t="shared" si="3"/>
        <v>4.695846184537892</v>
      </c>
      <c r="X16" s="125">
        <v>6</v>
      </c>
      <c r="Y16" s="126">
        <v>12.6</v>
      </c>
      <c r="Z16" s="126">
        <v>12</v>
      </c>
      <c r="AA16" s="32" t="s">
        <v>99</v>
      </c>
      <c r="AB16" s="32" t="s">
        <v>99</v>
      </c>
      <c r="AC16" s="32">
        <v>4.2</v>
      </c>
      <c r="AD16" s="32" t="s">
        <v>100</v>
      </c>
      <c r="AE16" s="45" t="s">
        <v>101</v>
      </c>
    </row>
    <row r="17" spans="1:31" s="46" customFormat="1" ht="20.100000000000001" customHeight="1">
      <c r="A17" s="38" t="s">
        <v>92</v>
      </c>
      <c r="B17" s="38" t="s">
        <v>93</v>
      </c>
      <c r="C17" s="39" t="s">
        <v>125</v>
      </c>
      <c r="D17" s="40" t="s">
        <v>126</v>
      </c>
      <c r="E17" s="40" t="s">
        <v>96</v>
      </c>
      <c r="F17" s="40" t="s">
        <v>97</v>
      </c>
      <c r="G17" s="32" t="s">
        <v>51</v>
      </c>
      <c r="H17" s="32" t="s">
        <v>34</v>
      </c>
      <c r="I17" s="41" t="s">
        <v>98</v>
      </c>
      <c r="J17" s="41"/>
      <c r="K17" s="41"/>
      <c r="L17" s="42">
        <v>158</v>
      </c>
      <c r="M17" s="42">
        <v>138</v>
      </c>
      <c r="N17" s="42">
        <v>156</v>
      </c>
      <c r="O17" s="43">
        <v>2.2999999999999998</v>
      </c>
      <c r="P17" s="44">
        <v>135</v>
      </c>
      <c r="Q17" s="134">
        <f t="shared" si="0"/>
        <v>5.3149606299212602</v>
      </c>
      <c r="R17" s="44">
        <v>60</v>
      </c>
      <c r="S17" s="134">
        <f t="shared" si="1"/>
        <v>2.3622047244094486</v>
      </c>
      <c r="T17" s="44">
        <v>130</v>
      </c>
      <c r="U17" s="134">
        <f t="shared" si="2"/>
        <v>5.1181102362204731</v>
      </c>
      <c r="V17" s="62">
        <v>2.2200000000000002</v>
      </c>
      <c r="W17" s="134">
        <f t="shared" si="3"/>
        <v>4.8942622205042827</v>
      </c>
      <c r="X17" s="125">
        <v>12</v>
      </c>
      <c r="Y17" s="126">
        <v>5.8</v>
      </c>
      <c r="Z17" s="126" t="s">
        <v>127</v>
      </c>
      <c r="AA17" s="32">
        <v>55</v>
      </c>
      <c r="AB17" s="32" t="s">
        <v>99</v>
      </c>
      <c r="AC17" s="32">
        <v>1.9</v>
      </c>
      <c r="AD17" s="32" t="s">
        <v>106</v>
      </c>
      <c r="AE17" s="45" t="s">
        <v>101</v>
      </c>
    </row>
    <row r="18" spans="1:31" s="46" customFormat="1" ht="20.100000000000001" customHeight="1">
      <c r="A18" s="38" t="s">
        <v>92</v>
      </c>
      <c r="B18" s="38" t="s">
        <v>93</v>
      </c>
      <c r="C18" s="39" t="s">
        <v>128</v>
      </c>
      <c r="D18" s="40" t="s">
        <v>129</v>
      </c>
      <c r="E18" s="40" t="s">
        <v>96</v>
      </c>
      <c r="F18" s="40" t="s">
        <v>97</v>
      </c>
      <c r="G18" s="32" t="s">
        <v>51</v>
      </c>
      <c r="H18" s="32" t="s">
        <v>34</v>
      </c>
      <c r="I18" s="41" t="s">
        <v>98</v>
      </c>
      <c r="J18" s="41"/>
      <c r="K18" s="41"/>
      <c r="L18" s="42">
        <v>167</v>
      </c>
      <c r="M18" s="42">
        <v>148</v>
      </c>
      <c r="N18" s="42">
        <v>152</v>
      </c>
      <c r="O18" s="43">
        <v>2.29</v>
      </c>
      <c r="P18" s="44">
        <v>103</v>
      </c>
      <c r="Q18" s="134">
        <f t="shared" si="0"/>
        <v>4.0551181102362204</v>
      </c>
      <c r="R18" s="44">
        <v>90</v>
      </c>
      <c r="S18" s="134">
        <f t="shared" si="1"/>
        <v>3.5433070866141736</v>
      </c>
      <c r="T18" s="44">
        <v>114</v>
      </c>
      <c r="U18" s="134">
        <f t="shared" si="2"/>
        <v>4.4881889763779528</v>
      </c>
      <c r="V18" s="62">
        <v>2.17</v>
      </c>
      <c r="W18" s="134">
        <f t="shared" si="3"/>
        <v>4.7840310894118439</v>
      </c>
      <c r="X18" s="125">
        <v>12</v>
      </c>
      <c r="Y18" s="126">
        <v>5.8</v>
      </c>
      <c r="Z18" s="126" t="s">
        <v>127</v>
      </c>
      <c r="AA18" s="32">
        <v>55</v>
      </c>
      <c r="AB18" s="32" t="s">
        <v>99</v>
      </c>
      <c r="AC18" s="32">
        <v>1.9</v>
      </c>
      <c r="AD18" s="32" t="s">
        <v>106</v>
      </c>
      <c r="AE18" s="45" t="s">
        <v>101</v>
      </c>
    </row>
    <row r="19" spans="1:31" s="46" customFormat="1" ht="20.100000000000001" customHeight="1">
      <c r="A19" s="38" t="s">
        <v>92</v>
      </c>
      <c r="B19" s="38" t="s">
        <v>93</v>
      </c>
      <c r="C19" s="39" t="s">
        <v>130</v>
      </c>
      <c r="D19" s="40" t="s">
        <v>131</v>
      </c>
      <c r="E19" s="40" t="s">
        <v>96</v>
      </c>
      <c r="F19" s="40" t="s">
        <v>97</v>
      </c>
      <c r="G19" s="32" t="s">
        <v>51</v>
      </c>
      <c r="H19" s="32" t="s">
        <v>34</v>
      </c>
      <c r="I19" s="41" t="s">
        <v>98</v>
      </c>
      <c r="J19" s="41"/>
      <c r="K19" s="41"/>
      <c r="L19" s="42">
        <v>158</v>
      </c>
      <c r="M19" s="42">
        <v>138</v>
      </c>
      <c r="N19" s="42">
        <v>156</v>
      </c>
      <c r="O19" s="43">
        <v>2.2999999999999998</v>
      </c>
      <c r="P19" s="44">
        <v>135</v>
      </c>
      <c r="Q19" s="134">
        <f t="shared" si="0"/>
        <v>5.3149606299212602</v>
      </c>
      <c r="R19" s="44">
        <v>60</v>
      </c>
      <c r="S19" s="134">
        <f t="shared" si="1"/>
        <v>2.3622047244094486</v>
      </c>
      <c r="T19" s="44">
        <v>130</v>
      </c>
      <c r="U19" s="134">
        <f t="shared" si="2"/>
        <v>5.1181102362204731</v>
      </c>
      <c r="V19" s="62">
        <v>2.2200000000000002</v>
      </c>
      <c r="W19" s="134">
        <f t="shared" si="3"/>
        <v>4.8942622205042827</v>
      </c>
      <c r="X19" s="125">
        <v>12</v>
      </c>
      <c r="Y19" s="126">
        <v>5.8</v>
      </c>
      <c r="Z19" s="126" t="s">
        <v>127</v>
      </c>
      <c r="AA19" s="32">
        <v>55</v>
      </c>
      <c r="AB19" s="32" t="s">
        <v>99</v>
      </c>
      <c r="AC19" s="32">
        <v>1.9</v>
      </c>
      <c r="AD19" s="32" t="s">
        <v>100</v>
      </c>
      <c r="AE19" s="45" t="s">
        <v>101</v>
      </c>
    </row>
    <row r="20" spans="1:31" s="46" customFormat="1" ht="20.100000000000001" customHeight="1">
      <c r="A20" s="38" t="s">
        <v>92</v>
      </c>
      <c r="B20" s="38" t="s">
        <v>93</v>
      </c>
      <c r="C20" s="39" t="s">
        <v>132</v>
      </c>
      <c r="D20" s="40" t="s">
        <v>133</v>
      </c>
      <c r="E20" s="40" t="s">
        <v>96</v>
      </c>
      <c r="F20" s="40" t="s">
        <v>97</v>
      </c>
      <c r="G20" s="32" t="s">
        <v>51</v>
      </c>
      <c r="H20" s="32" t="s">
        <v>34</v>
      </c>
      <c r="I20" s="41" t="s">
        <v>98</v>
      </c>
      <c r="J20" s="41"/>
      <c r="K20" s="41"/>
      <c r="L20" s="42">
        <v>166</v>
      </c>
      <c r="M20" s="42">
        <v>133</v>
      </c>
      <c r="N20" s="42">
        <v>152</v>
      </c>
      <c r="O20" s="43">
        <v>2.8319999999999999</v>
      </c>
      <c r="P20" s="44">
        <v>150</v>
      </c>
      <c r="Q20" s="134">
        <f t="shared" si="0"/>
        <v>5.9055118110236222</v>
      </c>
      <c r="R20" s="44">
        <v>60</v>
      </c>
      <c r="S20" s="134">
        <f t="shared" si="1"/>
        <v>2.3622047244094486</v>
      </c>
      <c r="T20" s="44">
        <v>130</v>
      </c>
      <c r="U20" s="134">
        <f t="shared" si="2"/>
        <v>5.1181102362204731</v>
      </c>
      <c r="V20" s="62">
        <v>2.63</v>
      </c>
      <c r="W20" s="134">
        <f t="shared" si="3"/>
        <v>5.7981574954622799</v>
      </c>
      <c r="X20" s="125">
        <v>12</v>
      </c>
      <c r="Y20" s="126">
        <v>7.4</v>
      </c>
      <c r="Z20" s="126">
        <v>7</v>
      </c>
      <c r="AA20" s="32">
        <v>70</v>
      </c>
      <c r="AB20" s="32" t="s">
        <v>99</v>
      </c>
      <c r="AC20" s="32">
        <v>2.4</v>
      </c>
      <c r="AD20" s="32" t="s">
        <v>100</v>
      </c>
      <c r="AE20" s="45" t="s">
        <v>101</v>
      </c>
    </row>
    <row r="21" spans="1:31" s="46" customFormat="1" ht="20.100000000000001" customHeight="1">
      <c r="A21" s="38" t="s">
        <v>92</v>
      </c>
      <c r="B21" s="38" t="s">
        <v>93</v>
      </c>
      <c r="C21" s="39" t="s">
        <v>134</v>
      </c>
      <c r="D21" s="40" t="s">
        <v>135</v>
      </c>
      <c r="E21" s="40" t="s">
        <v>96</v>
      </c>
      <c r="F21" s="40" t="s">
        <v>97</v>
      </c>
      <c r="G21" s="32" t="s">
        <v>51</v>
      </c>
      <c r="H21" s="32" t="s">
        <v>34</v>
      </c>
      <c r="I21" s="41" t="s">
        <v>98</v>
      </c>
      <c r="J21" s="41"/>
      <c r="K21" s="41"/>
      <c r="L21" s="42">
        <v>154</v>
      </c>
      <c r="M21" s="42">
        <v>151</v>
      </c>
      <c r="N21" s="42">
        <v>154</v>
      </c>
      <c r="O21" s="43">
        <v>3.19</v>
      </c>
      <c r="P21" s="44">
        <v>120</v>
      </c>
      <c r="Q21" s="134">
        <f t="shared" si="0"/>
        <v>4.7244094488188972</v>
      </c>
      <c r="R21" s="44">
        <v>60</v>
      </c>
      <c r="S21" s="134">
        <f t="shared" si="1"/>
        <v>2.3622047244094486</v>
      </c>
      <c r="T21" s="44">
        <v>130</v>
      </c>
      <c r="U21" s="134">
        <f t="shared" si="2"/>
        <v>5.1181102362204731</v>
      </c>
      <c r="V21" s="62">
        <v>2.81</v>
      </c>
      <c r="W21" s="134">
        <f t="shared" si="3"/>
        <v>6.1949895673950603</v>
      </c>
      <c r="X21" s="125">
        <v>12</v>
      </c>
      <c r="Y21" s="126">
        <v>9.5</v>
      </c>
      <c r="Z21" s="126">
        <v>9</v>
      </c>
      <c r="AA21" s="32">
        <v>85</v>
      </c>
      <c r="AB21" s="32" t="s">
        <v>99</v>
      </c>
      <c r="AC21" s="32">
        <v>3.1</v>
      </c>
      <c r="AD21" s="32" t="s">
        <v>106</v>
      </c>
      <c r="AE21" s="45" t="s">
        <v>101</v>
      </c>
    </row>
    <row r="22" spans="1:31" s="46" customFormat="1" ht="20.100000000000001" customHeight="1">
      <c r="A22" s="38" t="s">
        <v>92</v>
      </c>
      <c r="B22" s="38" t="s">
        <v>93</v>
      </c>
      <c r="C22" s="39" t="s">
        <v>136</v>
      </c>
      <c r="D22" s="40" t="s">
        <v>137</v>
      </c>
      <c r="E22" s="40" t="s">
        <v>96</v>
      </c>
      <c r="F22" s="40" t="s">
        <v>97</v>
      </c>
      <c r="G22" s="32" t="s">
        <v>51</v>
      </c>
      <c r="H22" s="32" t="s">
        <v>34</v>
      </c>
      <c r="I22" s="41" t="s">
        <v>98</v>
      </c>
      <c r="J22" s="41"/>
      <c r="K22" s="41"/>
      <c r="L22" s="42">
        <v>154</v>
      </c>
      <c r="M22" s="42">
        <v>151</v>
      </c>
      <c r="N22" s="42">
        <v>154</v>
      </c>
      <c r="O22" s="43">
        <v>3.01</v>
      </c>
      <c r="P22" s="44">
        <v>120</v>
      </c>
      <c r="Q22" s="134">
        <f t="shared" si="0"/>
        <v>4.7244094488188972</v>
      </c>
      <c r="R22" s="44">
        <v>60</v>
      </c>
      <c r="S22" s="134">
        <f t="shared" si="1"/>
        <v>2.3622047244094486</v>
      </c>
      <c r="T22" s="44">
        <v>130</v>
      </c>
      <c r="U22" s="134">
        <f t="shared" si="2"/>
        <v>5.1181102362204731</v>
      </c>
      <c r="V22" s="62">
        <v>2.81</v>
      </c>
      <c r="W22" s="134">
        <f t="shared" si="3"/>
        <v>6.1949895673950603</v>
      </c>
      <c r="X22" s="125">
        <v>12</v>
      </c>
      <c r="Y22" s="126">
        <v>9.5</v>
      </c>
      <c r="Z22" s="126">
        <v>9</v>
      </c>
      <c r="AA22" s="32">
        <v>85</v>
      </c>
      <c r="AB22" s="32" t="s">
        <v>99</v>
      </c>
      <c r="AC22" s="32">
        <v>3.1</v>
      </c>
      <c r="AD22" s="32" t="s">
        <v>100</v>
      </c>
      <c r="AE22" s="45" t="s">
        <v>101</v>
      </c>
    </row>
    <row r="23" spans="1:31" s="46" customFormat="1" ht="20.100000000000001" customHeight="1">
      <c r="A23" s="38" t="s">
        <v>92</v>
      </c>
      <c r="B23" s="38" t="s">
        <v>93</v>
      </c>
      <c r="C23" s="39" t="s">
        <v>138</v>
      </c>
      <c r="D23" s="40" t="s">
        <v>139</v>
      </c>
      <c r="E23" s="40" t="s">
        <v>96</v>
      </c>
      <c r="F23" s="40" t="s">
        <v>97</v>
      </c>
      <c r="G23" s="32" t="s">
        <v>51</v>
      </c>
      <c r="H23" s="32" t="s">
        <v>34</v>
      </c>
      <c r="I23" s="41" t="s">
        <v>98</v>
      </c>
      <c r="J23" s="41"/>
      <c r="K23" s="41"/>
      <c r="L23" s="42">
        <v>170</v>
      </c>
      <c r="M23" s="42">
        <v>158</v>
      </c>
      <c r="N23" s="42">
        <v>172</v>
      </c>
      <c r="O23" s="43">
        <v>4.0999999999999996</v>
      </c>
      <c r="P23" s="44">
        <v>134</v>
      </c>
      <c r="Q23" s="134">
        <f t="shared" si="0"/>
        <v>5.2755905511811028</v>
      </c>
      <c r="R23" s="44">
        <v>80</v>
      </c>
      <c r="S23" s="134">
        <f t="shared" si="1"/>
        <v>3.1496062992125986</v>
      </c>
      <c r="T23" s="44">
        <v>160</v>
      </c>
      <c r="U23" s="134">
        <f t="shared" si="2"/>
        <v>6.2992125984251972</v>
      </c>
      <c r="V23" s="62">
        <v>3.9</v>
      </c>
      <c r="W23" s="134">
        <f t="shared" si="3"/>
        <v>8.5980282252102249</v>
      </c>
      <c r="X23" s="125">
        <v>12</v>
      </c>
      <c r="Y23" s="126">
        <v>12.6</v>
      </c>
      <c r="Z23" s="126">
        <v>12</v>
      </c>
      <c r="AA23" s="32">
        <v>120</v>
      </c>
      <c r="AB23" s="32" t="s">
        <v>99</v>
      </c>
      <c r="AC23" s="32">
        <v>4.2</v>
      </c>
      <c r="AD23" s="32" t="s">
        <v>100</v>
      </c>
      <c r="AE23" s="45" t="s">
        <v>101</v>
      </c>
    </row>
    <row r="24" spans="1:31" s="46" customFormat="1" ht="20.100000000000001" customHeight="1">
      <c r="A24" s="38" t="s">
        <v>92</v>
      </c>
      <c r="B24" s="38" t="s">
        <v>93</v>
      </c>
      <c r="C24" s="39" t="s">
        <v>140</v>
      </c>
      <c r="D24" s="40" t="s">
        <v>141</v>
      </c>
      <c r="E24" s="40" t="s">
        <v>96</v>
      </c>
      <c r="F24" s="40" t="s">
        <v>97</v>
      </c>
      <c r="G24" s="32" t="s">
        <v>51</v>
      </c>
      <c r="H24" s="32" t="s">
        <v>34</v>
      </c>
      <c r="I24" s="41" t="s">
        <v>98</v>
      </c>
      <c r="J24" s="41"/>
      <c r="K24" s="41"/>
      <c r="L24" s="42">
        <v>198</v>
      </c>
      <c r="M24" s="42">
        <v>86</v>
      </c>
      <c r="N24" s="42">
        <v>115</v>
      </c>
      <c r="O24" s="43">
        <v>1.2150000000000001</v>
      </c>
      <c r="P24" s="44">
        <v>80</v>
      </c>
      <c r="Q24" s="134">
        <f t="shared" si="0"/>
        <v>3.1496062992125986</v>
      </c>
      <c r="R24" s="44">
        <v>70</v>
      </c>
      <c r="S24" s="134">
        <f t="shared" si="1"/>
        <v>2.7559055118110236</v>
      </c>
      <c r="T24" s="44">
        <v>105</v>
      </c>
      <c r="U24" s="134">
        <f t="shared" si="2"/>
        <v>4.1338582677165352</v>
      </c>
      <c r="V24" s="62">
        <v>1.1000000000000001</v>
      </c>
      <c r="W24" s="134">
        <f t="shared" si="3"/>
        <v>2.4250848840336539</v>
      </c>
      <c r="X24" s="125">
        <v>12</v>
      </c>
      <c r="Y24" s="126">
        <v>2.6</v>
      </c>
      <c r="Z24" s="126">
        <v>2.5</v>
      </c>
      <c r="AA24" s="32">
        <v>20</v>
      </c>
      <c r="AB24" s="32" t="s">
        <v>99</v>
      </c>
      <c r="AC24" s="32">
        <v>1</v>
      </c>
      <c r="AD24" s="32" t="s">
        <v>106</v>
      </c>
      <c r="AE24" s="45" t="s">
        <v>101</v>
      </c>
    </row>
    <row r="25" spans="1:31" s="46" customFormat="1" ht="20.100000000000001" customHeight="1">
      <c r="A25" s="38" t="s">
        <v>92</v>
      </c>
      <c r="B25" s="38" t="s">
        <v>93</v>
      </c>
      <c r="C25" s="39" t="s">
        <v>142</v>
      </c>
      <c r="D25" s="40" t="s">
        <v>143</v>
      </c>
      <c r="E25" s="40" t="s">
        <v>96</v>
      </c>
      <c r="F25" s="40" t="s">
        <v>97</v>
      </c>
      <c r="G25" s="32" t="s">
        <v>51</v>
      </c>
      <c r="H25" s="32" t="s">
        <v>34</v>
      </c>
      <c r="I25" s="41" t="s">
        <v>98</v>
      </c>
      <c r="J25" s="41"/>
      <c r="K25" s="41"/>
      <c r="L25" s="42">
        <v>141</v>
      </c>
      <c r="M25" s="42">
        <v>116</v>
      </c>
      <c r="N25" s="42">
        <v>122</v>
      </c>
      <c r="O25" s="43">
        <v>1.34</v>
      </c>
      <c r="P25" s="44">
        <v>98</v>
      </c>
      <c r="Q25" s="134">
        <f t="shared" si="0"/>
        <v>3.8582677165354329</v>
      </c>
      <c r="R25" s="44">
        <v>56</v>
      </c>
      <c r="S25" s="134">
        <f t="shared" si="1"/>
        <v>2.204724409448819</v>
      </c>
      <c r="T25" s="44">
        <v>110</v>
      </c>
      <c r="U25" s="134">
        <f t="shared" si="2"/>
        <v>4.3307086614173231</v>
      </c>
      <c r="V25" s="62">
        <v>1.29</v>
      </c>
      <c r="W25" s="134">
        <f t="shared" si="3"/>
        <v>2.8439631821849209</v>
      </c>
      <c r="X25" s="125">
        <v>12</v>
      </c>
      <c r="Y25" s="126">
        <v>3.2</v>
      </c>
      <c r="Z25" s="126">
        <v>3</v>
      </c>
      <c r="AA25" s="32">
        <v>30</v>
      </c>
      <c r="AB25" s="32" t="s">
        <v>99</v>
      </c>
      <c r="AC25" s="32">
        <v>1</v>
      </c>
      <c r="AD25" s="32" t="s">
        <v>106</v>
      </c>
      <c r="AE25" s="45" t="s">
        <v>101</v>
      </c>
    </row>
    <row r="26" spans="1:31" s="46" customFormat="1" ht="20.100000000000001" customHeight="1">
      <c r="A26" s="38" t="s">
        <v>92</v>
      </c>
      <c r="B26" s="38" t="s">
        <v>93</v>
      </c>
      <c r="C26" s="39" t="s">
        <v>144</v>
      </c>
      <c r="D26" s="40" t="s">
        <v>145</v>
      </c>
      <c r="E26" s="40" t="s">
        <v>96</v>
      </c>
      <c r="F26" s="40" t="s">
        <v>97</v>
      </c>
      <c r="G26" s="32" t="s">
        <v>51</v>
      </c>
      <c r="H26" s="32" t="s">
        <v>34</v>
      </c>
      <c r="I26" s="41" t="s">
        <v>98</v>
      </c>
      <c r="J26" s="41"/>
      <c r="K26" s="41"/>
      <c r="L26" s="42">
        <v>141</v>
      </c>
      <c r="M26" s="42">
        <v>116</v>
      </c>
      <c r="N26" s="42">
        <v>122</v>
      </c>
      <c r="O26" s="43">
        <v>1.34</v>
      </c>
      <c r="P26" s="44">
        <v>98</v>
      </c>
      <c r="Q26" s="134">
        <f t="shared" si="0"/>
        <v>3.8582677165354329</v>
      </c>
      <c r="R26" s="44">
        <v>56</v>
      </c>
      <c r="S26" s="134">
        <f t="shared" si="1"/>
        <v>2.204724409448819</v>
      </c>
      <c r="T26" s="44">
        <v>110</v>
      </c>
      <c r="U26" s="134">
        <f t="shared" si="2"/>
        <v>4.3307086614173231</v>
      </c>
      <c r="V26" s="62">
        <v>1.29</v>
      </c>
      <c r="W26" s="134">
        <f t="shared" si="3"/>
        <v>2.8439631821849209</v>
      </c>
      <c r="X26" s="125">
        <v>12</v>
      </c>
      <c r="Y26" s="126">
        <v>3.2</v>
      </c>
      <c r="Z26" s="126">
        <v>3</v>
      </c>
      <c r="AA26" s="32">
        <v>30</v>
      </c>
      <c r="AB26" s="32" t="s">
        <v>99</v>
      </c>
      <c r="AC26" s="32">
        <v>1</v>
      </c>
      <c r="AD26" s="32" t="s">
        <v>106</v>
      </c>
      <c r="AE26" s="45" t="s">
        <v>101</v>
      </c>
    </row>
    <row r="27" spans="1:31" s="46" customFormat="1" ht="20.100000000000001" customHeight="1">
      <c r="A27" s="38" t="s">
        <v>92</v>
      </c>
      <c r="B27" s="38" t="s">
        <v>93</v>
      </c>
      <c r="C27" s="39" t="s">
        <v>146</v>
      </c>
      <c r="D27" s="40" t="s">
        <v>147</v>
      </c>
      <c r="E27" s="40" t="s">
        <v>96</v>
      </c>
      <c r="F27" s="40" t="s">
        <v>97</v>
      </c>
      <c r="G27" s="32" t="s">
        <v>51</v>
      </c>
      <c r="H27" s="32" t="s">
        <v>34</v>
      </c>
      <c r="I27" s="41" t="s">
        <v>98</v>
      </c>
      <c r="J27" s="41"/>
      <c r="K27" s="41"/>
      <c r="L27" s="42">
        <v>153</v>
      </c>
      <c r="M27" s="42">
        <v>137</v>
      </c>
      <c r="N27" s="42">
        <v>114</v>
      </c>
      <c r="O27" s="43">
        <v>1.63</v>
      </c>
      <c r="P27" s="44">
        <v>120</v>
      </c>
      <c r="Q27" s="134">
        <f t="shared" si="0"/>
        <v>4.7244094488188972</v>
      </c>
      <c r="R27" s="44">
        <v>70</v>
      </c>
      <c r="S27" s="134">
        <f t="shared" si="1"/>
        <v>2.7559055118110236</v>
      </c>
      <c r="T27" s="44">
        <v>92</v>
      </c>
      <c r="U27" s="134">
        <f t="shared" si="2"/>
        <v>3.6220472440944884</v>
      </c>
      <c r="V27" s="62">
        <v>1.55</v>
      </c>
      <c r="W27" s="134">
        <f t="shared" si="3"/>
        <v>3.4171650638656024</v>
      </c>
      <c r="X27" s="125">
        <v>12</v>
      </c>
      <c r="Y27" s="126">
        <v>4.2</v>
      </c>
      <c r="Z27" s="126">
        <v>4</v>
      </c>
      <c r="AA27" s="32">
        <v>50</v>
      </c>
      <c r="AB27" s="32" t="s">
        <v>99</v>
      </c>
      <c r="AC27" s="32">
        <v>1.4</v>
      </c>
      <c r="AD27" s="32" t="s">
        <v>106</v>
      </c>
      <c r="AE27" s="45" t="s">
        <v>101</v>
      </c>
    </row>
    <row r="28" spans="1:31" s="46" customFormat="1" ht="20.100000000000001" customHeight="1">
      <c r="A28" s="38" t="s">
        <v>92</v>
      </c>
      <c r="B28" s="38" t="s">
        <v>93</v>
      </c>
      <c r="C28" s="39" t="s">
        <v>148</v>
      </c>
      <c r="D28" s="40" t="s">
        <v>149</v>
      </c>
      <c r="E28" s="40" t="s">
        <v>96</v>
      </c>
      <c r="F28" s="40" t="s">
        <v>97</v>
      </c>
      <c r="G28" s="32" t="s">
        <v>51</v>
      </c>
      <c r="H28" s="32" t="s">
        <v>34</v>
      </c>
      <c r="I28" s="41" t="s">
        <v>98</v>
      </c>
      <c r="J28" s="41"/>
      <c r="K28" s="41"/>
      <c r="L28" s="42">
        <v>155</v>
      </c>
      <c r="M28" s="42">
        <v>139</v>
      </c>
      <c r="N28" s="42">
        <v>142</v>
      </c>
      <c r="O28" s="43">
        <v>2.02</v>
      </c>
      <c r="P28" s="44">
        <v>120</v>
      </c>
      <c r="Q28" s="134">
        <f t="shared" si="0"/>
        <v>4.7244094488188972</v>
      </c>
      <c r="R28" s="44">
        <v>60</v>
      </c>
      <c r="S28" s="134">
        <f t="shared" si="1"/>
        <v>2.3622047244094486</v>
      </c>
      <c r="T28" s="44">
        <v>130</v>
      </c>
      <c r="U28" s="134">
        <f t="shared" si="2"/>
        <v>5.1181102362204731</v>
      </c>
      <c r="V28" s="62">
        <v>1.95</v>
      </c>
      <c r="W28" s="134">
        <f t="shared" si="3"/>
        <v>4.2990141126051125</v>
      </c>
      <c r="X28" s="125">
        <v>12</v>
      </c>
      <c r="Y28" s="126">
        <v>5.3</v>
      </c>
      <c r="Z28" s="126">
        <v>5</v>
      </c>
      <c r="AA28" s="32">
        <v>65</v>
      </c>
      <c r="AB28" s="32" t="s">
        <v>99</v>
      </c>
      <c r="AC28" s="32">
        <v>1.7</v>
      </c>
      <c r="AD28" s="32" t="s">
        <v>106</v>
      </c>
      <c r="AE28" s="45" t="s">
        <v>101</v>
      </c>
    </row>
    <row r="29" spans="1:31" s="46" customFormat="1" ht="20.100000000000001" customHeight="1">
      <c r="A29" s="38" t="s">
        <v>92</v>
      </c>
      <c r="B29" s="38" t="s">
        <v>93</v>
      </c>
      <c r="C29" s="39" t="s">
        <v>150</v>
      </c>
      <c r="D29" s="40" t="s">
        <v>151</v>
      </c>
      <c r="E29" s="40" t="s">
        <v>96</v>
      </c>
      <c r="F29" s="40" t="s">
        <v>97</v>
      </c>
      <c r="G29" s="32" t="s">
        <v>51</v>
      </c>
      <c r="H29" s="32" t="s">
        <v>34</v>
      </c>
      <c r="I29" s="41" t="s">
        <v>98</v>
      </c>
      <c r="J29" s="41"/>
      <c r="K29" s="41"/>
      <c r="L29" s="42">
        <v>153</v>
      </c>
      <c r="M29" s="42">
        <v>147</v>
      </c>
      <c r="N29" s="42">
        <v>123</v>
      </c>
      <c r="O29" s="43">
        <v>2.56</v>
      </c>
      <c r="P29" s="44">
        <v>138</v>
      </c>
      <c r="Q29" s="134">
        <f t="shared" si="0"/>
        <v>5.4330708661417324</v>
      </c>
      <c r="R29" s="44">
        <v>73</v>
      </c>
      <c r="S29" s="134">
        <f t="shared" si="1"/>
        <v>2.8740157480314963</v>
      </c>
      <c r="T29" s="44">
        <v>107</v>
      </c>
      <c r="U29" s="134">
        <f t="shared" si="2"/>
        <v>4.21259842519685</v>
      </c>
      <c r="V29" s="62">
        <v>2.36</v>
      </c>
      <c r="W29" s="134">
        <f t="shared" si="3"/>
        <v>5.2029093875631105</v>
      </c>
      <c r="X29" s="125">
        <v>12</v>
      </c>
      <c r="Y29" s="126">
        <v>7</v>
      </c>
      <c r="Z29" s="126">
        <v>6.5</v>
      </c>
      <c r="AA29" s="32">
        <v>65</v>
      </c>
      <c r="AB29" s="32" t="s">
        <v>99</v>
      </c>
      <c r="AC29" s="32">
        <v>2.2999999999999998</v>
      </c>
      <c r="AD29" s="32" t="s">
        <v>106</v>
      </c>
      <c r="AE29" s="45" t="s">
        <v>101</v>
      </c>
    </row>
    <row r="30" spans="1:31" s="46" customFormat="1" ht="20.100000000000001" customHeight="1">
      <c r="A30" s="38" t="s">
        <v>92</v>
      </c>
      <c r="B30" s="38" t="s">
        <v>93</v>
      </c>
      <c r="C30" s="39" t="s">
        <v>152</v>
      </c>
      <c r="D30" s="40" t="s">
        <v>153</v>
      </c>
      <c r="E30" s="40" t="s">
        <v>96</v>
      </c>
      <c r="F30" s="40" t="s">
        <v>97</v>
      </c>
      <c r="G30" s="32" t="s">
        <v>51</v>
      </c>
      <c r="H30" s="32" t="s">
        <v>34</v>
      </c>
      <c r="I30" s="41" t="s">
        <v>98</v>
      </c>
      <c r="J30" s="41"/>
      <c r="K30" s="41"/>
      <c r="L30" s="42">
        <v>154</v>
      </c>
      <c r="M30" s="42">
        <v>151</v>
      </c>
      <c r="N30" s="42">
        <v>154</v>
      </c>
      <c r="O30" s="43">
        <v>2.77</v>
      </c>
      <c r="P30" s="44">
        <v>135</v>
      </c>
      <c r="Q30" s="134">
        <f t="shared" si="0"/>
        <v>5.3149606299212602</v>
      </c>
      <c r="R30" s="44">
        <v>75</v>
      </c>
      <c r="S30" s="134">
        <f t="shared" si="1"/>
        <v>2.9527559055118111</v>
      </c>
      <c r="T30" s="44">
        <v>133</v>
      </c>
      <c r="U30" s="134">
        <f t="shared" si="2"/>
        <v>5.2362204724409454</v>
      </c>
      <c r="V30" s="62">
        <v>2.66</v>
      </c>
      <c r="W30" s="134">
        <f t="shared" si="3"/>
        <v>5.8642961741177437</v>
      </c>
      <c r="X30" s="125">
        <v>12</v>
      </c>
      <c r="Y30" s="126">
        <v>8.4</v>
      </c>
      <c r="Z30" s="126">
        <v>8</v>
      </c>
      <c r="AA30" s="32">
        <v>105</v>
      </c>
      <c r="AB30" s="32" t="s">
        <v>99</v>
      </c>
      <c r="AC30" s="32">
        <v>2.8</v>
      </c>
      <c r="AD30" s="32" t="s">
        <v>100</v>
      </c>
      <c r="AE30" s="45" t="s">
        <v>101</v>
      </c>
    </row>
    <row r="31" spans="1:31" s="46" customFormat="1" ht="20.100000000000001" customHeight="1">
      <c r="A31" s="38" t="s">
        <v>92</v>
      </c>
      <c r="B31" s="38" t="s">
        <v>93</v>
      </c>
      <c r="C31" s="39" t="s">
        <v>154</v>
      </c>
      <c r="D31" s="40" t="s">
        <v>155</v>
      </c>
      <c r="E31" s="40" t="s">
        <v>96</v>
      </c>
      <c r="F31" s="40" t="s">
        <v>97</v>
      </c>
      <c r="G31" s="32" t="s">
        <v>51</v>
      </c>
      <c r="H31" s="32" t="s">
        <v>34</v>
      </c>
      <c r="I31" s="41" t="s">
        <v>98</v>
      </c>
      <c r="J31" s="41"/>
      <c r="K31" s="41"/>
      <c r="L31" s="42">
        <v>181</v>
      </c>
      <c r="M31" s="42">
        <v>150</v>
      </c>
      <c r="N31" s="42">
        <v>154</v>
      </c>
      <c r="O31" s="43">
        <v>2.92</v>
      </c>
      <c r="P31" s="44">
        <v>130</v>
      </c>
      <c r="Q31" s="134">
        <f t="shared" si="0"/>
        <v>5.1181102362204731</v>
      </c>
      <c r="R31" s="44">
        <v>90</v>
      </c>
      <c r="S31" s="134">
        <f t="shared" si="1"/>
        <v>3.5433070866141736</v>
      </c>
      <c r="T31" s="44">
        <v>114</v>
      </c>
      <c r="U31" s="134">
        <f t="shared" si="2"/>
        <v>4.4881889763779528</v>
      </c>
      <c r="V31" s="62">
        <v>2.84</v>
      </c>
      <c r="W31" s="134">
        <f t="shared" si="3"/>
        <v>6.2611282460505224</v>
      </c>
      <c r="X31" s="125">
        <v>12</v>
      </c>
      <c r="Y31" s="126">
        <v>8.4</v>
      </c>
      <c r="Z31" s="126">
        <v>8</v>
      </c>
      <c r="AA31" s="32">
        <v>85</v>
      </c>
      <c r="AB31" s="32" t="s">
        <v>99</v>
      </c>
      <c r="AC31" s="32">
        <v>2.8</v>
      </c>
      <c r="AD31" s="32" t="s">
        <v>106</v>
      </c>
      <c r="AE31" s="45" t="s">
        <v>101</v>
      </c>
    </row>
    <row r="32" spans="1:31" s="46" customFormat="1" ht="20.100000000000001" customHeight="1">
      <c r="A32" s="38" t="s">
        <v>92</v>
      </c>
      <c r="B32" s="38" t="s">
        <v>93</v>
      </c>
      <c r="C32" s="39" t="s">
        <v>156</v>
      </c>
      <c r="D32" s="40" t="s">
        <v>157</v>
      </c>
      <c r="E32" s="40" t="s">
        <v>96</v>
      </c>
      <c r="F32" s="40" t="s">
        <v>97</v>
      </c>
      <c r="G32" s="32" t="s">
        <v>51</v>
      </c>
      <c r="H32" s="32" t="s">
        <v>34</v>
      </c>
      <c r="I32" s="41" t="s">
        <v>98</v>
      </c>
      <c r="J32" s="41"/>
      <c r="K32" s="41"/>
      <c r="L32" s="42">
        <v>154</v>
      </c>
      <c r="M32" s="42">
        <v>151</v>
      </c>
      <c r="N32" s="42">
        <v>154</v>
      </c>
      <c r="O32" s="43">
        <v>2.97</v>
      </c>
      <c r="P32" s="44">
        <v>135</v>
      </c>
      <c r="Q32" s="134">
        <f t="shared" si="0"/>
        <v>5.3149606299212602</v>
      </c>
      <c r="R32" s="44">
        <v>75</v>
      </c>
      <c r="S32" s="134">
        <f t="shared" si="1"/>
        <v>2.9527559055118111</v>
      </c>
      <c r="T32" s="44">
        <v>133</v>
      </c>
      <c r="U32" s="134">
        <f t="shared" si="2"/>
        <v>5.2362204724409454</v>
      </c>
      <c r="V32" s="62">
        <v>2.86</v>
      </c>
      <c r="W32" s="134">
        <f t="shared" si="3"/>
        <v>6.3052206984874983</v>
      </c>
      <c r="X32" s="125">
        <v>12</v>
      </c>
      <c r="Y32" s="126">
        <v>8.4</v>
      </c>
      <c r="Z32" s="126">
        <v>8</v>
      </c>
      <c r="AA32" s="32">
        <v>85</v>
      </c>
      <c r="AB32" s="32" t="s">
        <v>99</v>
      </c>
      <c r="AC32" s="32">
        <v>2.8</v>
      </c>
      <c r="AD32" s="32" t="s">
        <v>106</v>
      </c>
      <c r="AE32" s="45" t="s">
        <v>101</v>
      </c>
    </row>
    <row r="33" spans="1:31" s="46" customFormat="1" ht="20.100000000000001" customHeight="1">
      <c r="A33" s="38" t="s">
        <v>92</v>
      </c>
      <c r="B33" s="38" t="s">
        <v>93</v>
      </c>
      <c r="C33" s="39" t="s">
        <v>158</v>
      </c>
      <c r="D33" s="40" t="s">
        <v>159</v>
      </c>
      <c r="E33" s="40" t="s">
        <v>96</v>
      </c>
      <c r="F33" s="40" t="s">
        <v>97</v>
      </c>
      <c r="G33" s="32" t="s">
        <v>51</v>
      </c>
      <c r="H33" s="32" t="s">
        <v>34</v>
      </c>
      <c r="I33" s="41" t="s">
        <v>98</v>
      </c>
      <c r="J33" s="41"/>
      <c r="K33" s="41"/>
      <c r="L33" s="42">
        <v>154</v>
      </c>
      <c r="M33" s="42">
        <v>151</v>
      </c>
      <c r="N33" s="42">
        <v>154</v>
      </c>
      <c r="O33" s="43">
        <v>2.98</v>
      </c>
      <c r="P33" s="44">
        <v>135</v>
      </c>
      <c r="Q33" s="134">
        <f t="shared" si="0"/>
        <v>5.3149606299212602</v>
      </c>
      <c r="R33" s="44">
        <v>75</v>
      </c>
      <c r="S33" s="134">
        <f t="shared" si="1"/>
        <v>2.9527559055118111</v>
      </c>
      <c r="T33" s="44">
        <v>133</v>
      </c>
      <c r="U33" s="134">
        <f t="shared" si="2"/>
        <v>5.2362204724409454</v>
      </c>
      <c r="V33" s="62">
        <v>2.88</v>
      </c>
      <c r="W33" s="134">
        <f t="shared" si="3"/>
        <v>6.3493131509244742</v>
      </c>
      <c r="X33" s="125">
        <v>12</v>
      </c>
      <c r="Y33" s="126">
        <v>8.4</v>
      </c>
      <c r="Z33" s="126">
        <v>8</v>
      </c>
      <c r="AA33" s="32">
        <v>85</v>
      </c>
      <c r="AB33" s="32" t="s">
        <v>99</v>
      </c>
      <c r="AC33" s="32">
        <v>2.8</v>
      </c>
      <c r="AD33" s="32" t="s">
        <v>106</v>
      </c>
      <c r="AE33" s="45" t="s">
        <v>101</v>
      </c>
    </row>
    <row r="34" spans="1:31" s="46" customFormat="1" ht="20.100000000000001" customHeight="1">
      <c r="A34" s="38" t="s">
        <v>92</v>
      </c>
      <c r="B34" s="38" t="s">
        <v>93</v>
      </c>
      <c r="C34" s="39" t="s">
        <v>160</v>
      </c>
      <c r="D34" s="40" t="s">
        <v>161</v>
      </c>
      <c r="E34" s="40" t="s">
        <v>96</v>
      </c>
      <c r="F34" s="40" t="s">
        <v>97</v>
      </c>
      <c r="G34" s="32" t="s">
        <v>51</v>
      </c>
      <c r="H34" s="32" t="s">
        <v>34</v>
      </c>
      <c r="I34" s="41" t="s">
        <v>98</v>
      </c>
      <c r="J34" s="41"/>
      <c r="K34" s="41"/>
      <c r="L34" s="42">
        <v>154</v>
      </c>
      <c r="M34" s="42">
        <v>151</v>
      </c>
      <c r="N34" s="42">
        <v>154</v>
      </c>
      <c r="O34" s="43">
        <v>2.97</v>
      </c>
      <c r="P34" s="44">
        <v>135</v>
      </c>
      <c r="Q34" s="134">
        <f t="shared" si="0"/>
        <v>5.3149606299212602</v>
      </c>
      <c r="R34" s="44">
        <v>75</v>
      </c>
      <c r="S34" s="134">
        <f t="shared" si="1"/>
        <v>2.9527559055118111</v>
      </c>
      <c r="T34" s="44">
        <v>139</v>
      </c>
      <c r="U34" s="134">
        <f t="shared" si="2"/>
        <v>5.4724409448818898</v>
      </c>
      <c r="V34" s="62">
        <v>2.81</v>
      </c>
      <c r="W34" s="134">
        <f t="shared" si="3"/>
        <v>6.1949895673950603</v>
      </c>
      <c r="X34" s="125">
        <v>12</v>
      </c>
      <c r="Y34" s="126">
        <v>9.5</v>
      </c>
      <c r="Z34" s="126">
        <v>9</v>
      </c>
      <c r="AA34" s="32">
        <v>115</v>
      </c>
      <c r="AB34" s="32" t="s">
        <v>99</v>
      </c>
      <c r="AC34" s="32">
        <v>3.1</v>
      </c>
      <c r="AD34" s="32" t="s">
        <v>100</v>
      </c>
      <c r="AE34" s="45" t="s">
        <v>101</v>
      </c>
    </row>
    <row r="35" spans="1:31" s="46" customFormat="1" ht="20.100000000000001" customHeight="1">
      <c r="A35" s="38" t="s">
        <v>92</v>
      </c>
      <c r="B35" s="38" t="s">
        <v>93</v>
      </c>
      <c r="C35" s="39" t="s">
        <v>162</v>
      </c>
      <c r="D35" s="40" t="s">
        <v>163</v>
      </c>
      <c r="E35" s="40" t="s">
        <v>96</v>
      </c>
      <c r="F35" s="40" t="s">
        <v>97</v>
      </c>
      <c r="G35" s="32" t="s">
        <v>51</v>
      </c>
      <c r="H35" s="32" t="s">
        <v>34</v>
      </c>
      <c r="I35" s="41" t="s">
        <v>98</v>
      </c>
      <c r="J35" s="41"/>
      <c r="K35" s="41"/>
      <c r="L35" s="42">
        <v>154</v>
      </c>
      <c r="M35" s="42">
        <v>151</v>
      </c>
      <c r="N35" s="42">
        <v>154</v>
      </c>
      <c r="O35" s="43">
        <v>3.13</v>
      </c>
      <c r="P35" s="44">
        <v>135</v>
      </c>
      <c r="Q35" s="134">
        <f t="shared" si="0"/>
        <v>5.3149606299212602</v>
      </c>
      <c r="R35" s="44">
        <v>75</v>
      </c>
      <c r="S35" s="134">
        <f t="shared" si="1"/>
        <v>2.9527559055118111</v>
      </c>
      <c r="T35" s="44">
        <v>139</v>
      </c>
      <c r="U35" s="134">
        <f t="shared" si="2"/>
        <v>5.4724409448818898</v>
      </c>
      <c r="V35" s="62">
        <v>2.99</v>
      </c>
      <c r="W35" s="134">
        <f t="shared" si="3"/>
        <v>6.5918216393278399</v>
      </c>
      <c r="X35" s="125">
        <v>12</v>
      </c>
      <c r="Y35" s="126">
        <v>9.5</v>
      </c>
      <c r="Z35" s="126">
        <v>9</v>
      </c>
      <c r="AA35" s="32">
        <v>100</v>
      </c>
      <c r="AB35" s="32" t="s">
        <v>99</v>
      </c>
      <c r="AC35" s="32">
        <v>3.1</v>
      </c>
      <c r="AD35" s="32" t="s">
        <v>106</v>
      </c>
      <c r="AE35" s="45" t="s">
        <v>101</v>
      </c>
    </row>
    <row r="36" spans="1:31" s="46" customFormat="1" ht="20.100000000000001" customHeight="1">
      <c r="A36" s="38" t="s">
        <v>92</v>
      </c>
      <c r="B36" s="38" t="s">
        <v>93</v>
      </c>
      <c r="C36" s="39" t="s">
        <v>164</v>
      </c>
      <c r="D36" s="40" t="s">
        <v>165</v>
      </c>
      <c r="E36" s="40" t="s">
        <v>96</v>
      </c>
      <c r="F36" s="40" t="s">
        <v>97</v>
      </c>
      <c r="G36" s="32" t="s">
        <v>51</v>
      </c>
      <c r="H36" s="32" t="s">
        <v>34</v>
      </c>
      <c r="I36" s="41" t="s">
        <v>98</v>
      </c>
      <c r="J36" s="41"/>
      <c r="K36" s="41"/>
      <c r="L36" s="42">
        <v>154</v>
      </c>
      <c r="M36" s="42">
        <v>151</v>
      </c>
      <c r="N36" s="42">
        <v>154</v>
      </c>
      <c r="O36" s="43">
        <v>2.97</v>
      </c>
      <c r="P36" s="44">
        <v>135</v>
      </c>
      <c r="Q36" s="134">
        <f t="shared" si="0"/>
        <v>5.3149606299212602</v>
      </c>
      <c r="R36" s="44">
        <v>75</v>
      </c>
      <c r="S36" s="134">
        <f t="shared" si="1"/>
        <v>2.9527559055118111</v>
      </c>
      <c r="T36" s="44">
        <v>139</v>
      </c>
      <c r="U36" s="134">
        <f t="shared" si="2"/>
        <v>5.4724409448818898</v>
      </c>
      <c r="V36" s="62">
        <v>2.81</v>
      </c>
      <c r="W36" s="134">
        <f t="shared" si="3"/>
        <v>6.1949895673950603</v>
      </c>
      <c r="X36" s="125">
        <v>12</v>
      </c>
      <c r="Y36" s="126">
        <v>9.5</v>
      </c>
      <c r="Z36" s="126">
        <v>9</v>
      </c>
      <c r="AA36" s="32">
        <v>115</v>
      </c>
      <c r="AB36" s="32" t="s">
        <v>99</v>
      </c>
      <c r="AC36" s="32">
        <v>3.1</v>
      </c>
      <c r="AD36" s="32" t="s">
        <v>106</v>
      </c>
      <c r="AE36" s="45" t="s">
        <v>101</v>
      </c>
    </row>
    <row r="37" spans="1:31" s="46" customFormat="1" ht="20.100000000000001" customHeight="1">
      <c r="A37" s="38" t="s">
        <v>92</v>
      </c>
      <c r="B37" s="38" t="s">
        <v>93</v>
      </c>
      <c r="C37" s="39" t="s">
        <v>166</v>
      </c>
      <c r="D37" s="40" t="s">
        <v>167</v>
      </c>
      <c r="E37" s="40" t="s">
        <v>96</v>
      </c>
      <c r="F37" s="40" t="s">
        <v>97</v>
      </c>
      <c r="G37" s="32" t="s">
        <v>51</v>
      </c>
      <c r="H37" s="32" t="s">
        <v>34</v>
      </c>
      <c r="I37" s="41" t="s">
        <v>98</v>
      </c>
      <c r="J37" s="41"/>
      <c r="K37" s="41"/>
      <c r="L37" s="42">
        <v>179</v>
      </c>
      <c r="M37" s="42">
        <v>158</v>
      </c>
      <c r="N37" s="42">
        <v>166</v>
      </c>
      <c r="O37" s="43">
        <v>3.79</v>
      </c>
      <c r="P37" s="44">
        <v>135</v>
      </c>
      <c r="Q37" s="134">
        <f t="shared" si="0"/>
        <v>5.3149606299212602</v>
      </c>
      <c r="R37" s="44">
        <v>90</v>
      </c>
      <c r="S37" s="134">
        <f t="shared" si="1"/>
        <v>3.5433070866141736</v>
      </c>
      <c r="T37" s="44">
        <v>145</v>
      </c>
      <c r="U37" s="134">
        <f t="shared" si="2"/>
        <v>5.7086614173228343</v>
      </c>
      <c r="V37" s="62">
        <v>3.67</v>
      </c>
      <c r="W37" s="134">
        <f t="shared" si="3"/>
        <v>8.0909650221850082</v>
      </c>
      <c r="X37" s="125">
        <v>12</v>
      </c>
      <c r="Y37" s="126">
        <v>11.6</v>
      </c>
      <c r="Z37" s="126">
        <v>11</v>
      </c>
      <c r="AA37" s="32">
        <v>130</v>
      </c>
      <c r="AB37" s="32" t="s">
        <v>99</v>
      </c>
      <c r="AC37" s="32">
        <v>3.8</v>
      </c>
      <c r="AD37" s="32" t="s">
        <v>106</v>
      </c>
      <c r="AE37" s="45" t="s">
        <v>101</v>
      </c>
    </row>
    <row r="38" spans="1:31" s="46" customFormat="1" ht="20.100000000000001" customHeight="1">
      <c r="A38" s="38" t="s">
        <v>92</v>
      </c>
      <c r="B38" s="38" t="s">
        <v>93</v>
      </c>
      <c r="C38" s="39" t="s">
        <v>168</v>
      </c>
      <c r="D38" s="40" t="s">
        <v>169</v>
      </c>
      <c r="E38" s="40" t="s">
        <v>96</v>
      </c>
      <c r="F38" s="40" t="s">
        <v>97</v>
      </c>
      <c r="G38" s="32" t="s">
        <v>51</v>
      </c>
      <c r="H38" s="32" t="s">
        <v>34</v>
      </c>
      <c r="I38" s="41" t="s">
        <v>98</v>
      </c>
      <c r="J38" s="41"/>
      <c r="K38" s="41"/>
      <c r="L38" s="42">
        <v>179</v>
      </c>
      <c r="M38" s="42">
        <v>158</v>
      </c>
      <c r="N38" s="42">
        <v>166</v>
      </c>
      <c r="O38" s="43">
        <v>4.0199999999999996</v>
      </c>
      <c r="P38" s="44">
        <v>135</v>
      </c>
      <c r="Q38" s="134">
        <f t="shared" si="0"/>
        <v>5.3149606299212602</v>
      </c>
      <c r="R38" s="44">
        <v>90</v>
      </c>
      <c r="S38" s="134">
        <f>CONVERT(R38,"mm","in")</f>
        <v>3.5433070866141736</v>
      </c>
      <c r="T38" s="44">
        <v>145</v>
      </c>
      <c r="U38" s="134">
        <f t="shared" si="2"/>
        <v>5.7086614173228343</v>
      </c>
      <c r="V38" s="62">
        <v>3.65</v>
      </c>
      <c r="W38" s="134">
        <f t="shared" si="3"/>
        <v>8.0468725697480323</v>
      </c>
      <c r="X38" s="125">
        <v>12</v>
      </c>
      <c r="Y38" s="126">
        <v>11.6</v>
      </c>
      <c r="Z38" s="126">
        <v>11</v>
      </c>
      <c r="AA38" s="32">
        <v>130</v>
      </c>
      <c r="AB38" s="32" t="s">
        <v>99</v>
      </c>
      <c r="AC38" s="32">
        <v>3.8</v>
      </c>
      <c r="AD38" s="32" t="s">
        <v>106</v>
      </c>
      <c r="AE38" s="45" t="s">
        <v>101</v>
      </c>
    </row>
    <row r="39" spans="1:31" s="46" customFormat="1" ht="20.100000000000001" customHeight="1">
      <c r="A39" s="38" t="s">
        <v>92</v>
      </c>
      <c r="B39" s="38" t="s">
        <v>93</v>
      </c>
      <c r="C39" s="39" t="s">
        <v>170</v>
      </c>
      <c r="D39" s="40" t="s">
        <v>171</v>
      </c>
      <c r="E39" s="40" t="s">
        <v>96</v>
      </c>
      <c r="F39" s="40" t="s">
        <v>97</v>
      </c>
      <c r="G39" s="32" t="s">
        <v>51</v>
      </c>
      <c r="H39" s="32" t="s">
        <v>34</v>
      </c>
      <c r="I39" s="41" t="s">
        <v>98</v>
      </c>
      <c r="J39" s="41"/>
      <c r="K39" s="41"/>
      <c r="L39" s="42">
        <v>179</v>
      </c>
      <c r="M39" s="42">
        <v>158</v>
      </c>
      <c r="N39" s="42">
        <v>166</v>
      </c>
      <c r="O39" s="43">
        <v>4.0199999999999996</v>
      </c>
      <c r="P39" s="44">
        <v>135</v>
      </c>
      <c r="Q39" s="134">
        <f t="shared" si="0"/>
        <v>5.3149606299212602</v>
      </c>
      <c r="R39" s="44">
        <v>90</v>
      </c>
      <c r="S39" s="134">
        <f t="shared" si="1"/>
        <v>3.5433070866141736</v>
      </c>
      <c r="T39" s="44">
        <v>145</v>
      </c>
      <c r="U39" s="134">
        <f t="shared" si="2"/>
        <v>5.7086614173228343</v>
      </c>
      <c r="V39" s="62">
        <v>3.94</v>
      </c>
      <c r="W39" s="134">
        <f t="shared" si="3"/>
        <v>8.6862131300841767</v>
      </c>
      <c r="X39" s="125">
        <v>12</v>
      </c>
      <c r="Y39" s="126">
        <v>11.6</v>
      </c>
      <c r="Z39" s="126">
        <v>11</v>
      </c>
      <c r="AA39" s="32">
        <v>130</v>
      </c>
      <c r="AB39" s="32" t="s">
        <v>99</v>
      </c>
      <c r="AC39" s="32">
        <v>3.8</v>
      </c>
      <c r="AD39" s="32" t="s">
        <v>106</v>
      </c>
      <c r="AE39" s="45" t="s">
        <v>101</v>
      </c>
    </row>
    <row r="40" spans="1:31" s="46" customFormat="1" ht="20.100000000000001" customHeight="1">
      <c r="A40" s="38" t="s">
        <v>92</v>
      </c>
      <c r="B40" s="38" t="s">
        <v>93</v>
      </c>
      <c r="C40" s="39" t="s">
        <v>172</v>
      </c>
      <c r="D40" s="40" t="s">
        <v>173</v>
      </c>
      <c r="E40" s="40" t="s">
        <v>96</v>
      </c>
      <c r="F40" s="40" t="s">
        <v>97</v>
      </c>
      <c r="G40" s="32" t="s">
        <v>51</v>
      </c>
      <c r="H40" s="32" t="s">
        <v>34</v>
      </c>
      <c r="I40" s="41" t="s">
        <v>98</v>
      </c>
      <c r="J40" s="41"/>
      <c r="K40" s="41"/>
      <c r="L40" s="42">
        <v>179</v>
      </c>
      <c r="M40" s="42">
        <v>158</v>
      </c>
      <c r="N40" s="42">
        <v>166</v>
      </c>
      <c r="O40" s="43">
        <v>3.81</v>
      </c>
      <c r="P40" s="44">
        <v>135</v>
      </c>
      <c r="Q40" s="134">
        <f t="shared" si="0"/>
        <v>5.3149606299212602</v>
      </c>
      <c r="R40" s="44">
        <v>90</v>
      </c>
      <c r="S40" s="134">
        <f t="shared" si="1"/>
        <v>3.5433070866141736</v>
      </c>
      <c r="T40" s="44">
        <v>145</v>
      </c>
      <c r="U40" s="134">
        <f t="shared" si="2"/>
        <v>5.7086614173228343</v>
      </c>
      <c r="V40" s="62">
        <v>3.65</v>
      </c>
      <c r="W40" s="134">
        <f t="shared" si="3"/>
        <v>8.0468725697480323</v>
      </c>
      <c r="X40" s="125">
        <v>12</v>
      </c>
      <c r="Y40" s="126">
        <v>11.6</v>
      </c>
      <c r="Z40" s="126">
        <v>11</v>
      </c>
      <c r="AA40" s="32">
        <v>165</v>
      </c>
      <c r="AB40" s="32" t="s">
        <v>99</v>
      </c>
      <c r="AC40" s="32">
        <v>3.8</v>
      </c>
      <c r="AD40" s="32" t="s">
        <v>106</v>
      </c>
      <c r="AE40" s="45" t="s">
        <v>101</v>
      </c>
    </row>
    <row r="41" spans="1:31" s="46" customFormat="1" ht="20.100000000000001" customHeight="1">
      <c r="A41" s="38" t="s">
        <v>92</v>
      </c>
      <c r="B41" s="38" t="s">
        <v>93</v>
      </c>
      <c r="C41" s="39" t="s">
        <v>174</v>
      </c>
      <c r="D41" s="40" t="s">
        <v>175</v>
      </c>
      <c r="E41" s="40" t="s">
        <v>96</v>
      </c>
      <c r="F41" s="40" t="s">
        <v>97</v>
      </c>
      <c r="G41" s="32" t="s">
        <v>51</v>
      </c>
      <c r="H41" s="32" t="s">
        <v>34</v>
      </c>
      <c r="I41" s="41" t="s">
        <v>98</v>
      </c>
      <c r="J41" s="41"/>
      <c r="K41" s="41"/>
      <c r="L41" s="42">
        <v>170</v>
      </c>
      <c r="M41" s="42">
        <v>158</v>
      </c>
      <c r="N41" s="42">
        <v>172</v>
      </c>
      <c r="O41" s="43">
        <v>4.05</v>
      </c>
      <c r="P41" s="44">
        <v>134</v>
      </c>
      <c r="Q41" s="134">
        <f t="shared" si="0"/>
        <v>5.2755905511811028</v>
      </c>
      <c r="R41" s="44">
        <v>80</v>
      </c>
      <c r="S41" s="134">
        <f t="shared" si="1"/>
        <v>3.1496062992125986</v>
      </c>
      <c r="T41" s="44">
        <v>160</v>
      </c>
      <c r="U41" s="134">
        <f t="shared" si="2"/>
        <v>6.2992125984251972</v>
      </c>
      <c r="V41" s="62">
        <v>3.9</v>
      </c>
      <c r="W41" s="134">
        <f t="shared" si="3"/>
        <v>8.5980282252102249</v>
      </c>
      <c r="X41" s="125">
        <v>12</v>
      </c>
      <c r="Y41" s="126">
        <v>12.6</v>
      </c>
      <c r="Z41" s="126">
        <v>12</v>
      </c>
      <c r="AA41" s="32">
        <v>155</v>
      </c>
      <c r="AB41" s="32" t="s">
        <v>99</v>
      </c>
      <c r="AC41" s="32">
        <v>4.2</v>
      </c>
      <c r="AD41" s="32" t="s">
        <v>100</v>
      </c>
      <c r="AE41" s="45" t="s">
        <v>101</v>
      </c>
    </row>
    <row r="42" spans="1:31" s="46" customFormat="1" ht="20.100000000000001" customHeight="1">
      <c r="A42" s="38" t="s">
        <v>92</v>
      </c>
      <c r="B42" s="38" t="s">
        <v>93</v>
      </c>
      <c r="C42" s="39" t="s">
        <v>176</v>
      </c>
      <c r="D42" s="40" t="s">
        <v>177</v>
      </c>
      <c r="E42" s="40" t="s">
        <v>96</v>
      </c>
      <c r="F42" s="40" t="s">
        <v>97</v>
      </c>
      <c r="G42" s="32" t="s">
        <v>51</v>
      </c>
      <c r="H42" s="32" t="s">
        <v>34</v>
      </c>
      <c r="I42" s="41" t="s">
        <v>98</v>
      </c>
      <c r="J42" s="41"/>
      <c r="K42" s="41"/>
      <c r="L42" s="42">
        <v>170</v>
      </c>
      <c r="M42" s="42">
        <v>158</v>
      </c>
      <c r="N42" s="42">
        <v>172</v>
      </c>
      <c r="O42" s="43">
        <v>4.05</v>
      </c>
      <c r="P42" s="44">
        <v>134</v>
      </c>
      <c r="Q42" s="134">
        <f t="shared" si="0"/>
        <v>5.2755905511811028</v>
      </c>
      <c r="R42" s="44">
        <v>80</v>
      </c>
      <c r="S42" s="134">
        <f t="shared" si="1"/>
        <v>3.1496062992125986</v>
      </c>
      <c r="T42" s="44">
        <v>160</v>
      </c>
      <c r="U42" s="134">
        <f t="shared" si="2"/>
        <v>6.2992125984251972</v>
      </c>
      <c r="V42" s="62">
        <v>3.9</v>
      </c>
      <c r="W42" s="134">
        <f t="shared" si="3"/>
        <v>8.5980282252102249</v>
      </c>
      <c r="X42" s="125">
        <v>12</v>
      </c>
      <c r="Y42" s="126">
        <v>12.6</v>
      </c>
      <c r="Z42" s="126">
        <v>12</v>
      </c>
      <c r="AA42" s="32">
        <v>155</v>
      </c>
      <c r="AB42" s="32" t="s">
        <v>99</v>
      </c>
      <c r="AC42" s="32">
        <v>4.2</v>
      </c>
      <c r="AD42" s="32" t="s">
        <v>100</v>
      </c>
      <c r="AE42" s="45" t="s">
        <v>101</v>
      </c>
    </row>
    <row r="43" spans="1:31" s="46" customFormat="1" ht="20.100000000000001" customHeight="1">
      <c r="A43" s="38" t="s">
        <v>92</v>
      </c>
      <c r="B43" s="38" t="s">
        <v>93</v>
      </c>
      <c r="C43" s="39" t="s">
        <v>178</v>
      </c>
      <c r="D43" s="40" t="s">
        <v>179</v>
      </c>
      <c r="E43" s="40" t="s">
        <v>96</v>
      </c>
      <c r="F43" s="40" t="s">
        <v>97</v>
      </c>
      <c r="G43" s="32" t="s">
        <v>51</v>
      </c>
      <c r="H43" s="32" t="s">
        <v>34</v>
      </c>
      <c r="I43" s="41" t="s">
        <v>98</v>
      </c>
      <c r="J43" s="41"/>
      <c r="K43" s="41"/>
      <c r="L43" s="42">
        <v>170</v>
      </c>
      <c r="M43" s="42">
        <v>158</v>
      </c>
      <c r="N43" s="42">
        <v>172</v>
      </c>
      <c r="O43" s="43">
        <v>4.05</v>
      </c>
      <c r="P43" s="44">
        <v>134</v>
      </c>
      <c r="Q43" s="134">
        <f t="shared" si="0"/>
        <v>5.2755905511811028</v>
      </c>
      <c r="R43" s="44">
        <v>80</v>
      </c>
      <c r="S43" s="134">
        <f t="shared" si="1"/>
        <v>3.1496062992125986</v>
      </c>
      <c r="T43" s="44">
        <v>160</v>
      </c>
      <c r="U43" s="134">
        <f t="shared" si="2"/>
        <v>6.2992125984251972</v>
      </c>
      <c r="V43" s="62">
        <v>3.9</v>
      </c>
      <c r="W43" s="134">
        <f t="shared" si="3"/>
        <v>8.5980282252102249</v>
      </c>
      <c r="X43" s="125">
        <v>12</v>
      </c>
      <c r="Y43" s="126">
        <v>12.6</v>
      </c>
      <c r="Z43" s="126">
        <v>12</v>
      </c>
      <c r="AA43" s="32">
        <v>155</v>
      </c>
      <c r="AB43" s="32" t="s">
        <v>99</v>
      </c>
      <c r="AC43" s="32">
        <v>4.2</v>
      </c>
      <c r="AD43" s="32" t="s">
        <v>106</v>
      </c>
      <c r="AE43" s="45" t="s">
        <v>101</v>
      </c>
    </row>
    <row r="44" spans="1:31" s="46" customFormat="1" ht="20.100000000000001" customHeight="1">
      <c r="A44" s="38" t="s">
        <v>92</v>
      </c>
      <c r="B44" s="38" t="s">
        <v>93</v>
      </c>
      <c r="C44" s="39" t="s">
        <v>180</v>
      </c>
      <c r="D44" s="40" t="s">
        <v>181</v>
      </c>
      <c r="E44" s="40" t="s">
        <v>96</v>
      </c>
      <c r="F44" s="40" t="s">
        <v>97</v>
      </c>
      <c r="G44" s="32" t="s">
        <v>51</v>
      </c>
      <c r="H44" s="32" t="s">
        <v>34</v>
      </c>
      <c r="I44" s="41" t="s">
        <v>98</v>
      </c>
      <c r="J44" s="41"/>
      <c r="K44" s="41"/>
      <c r="L44" s="42">
        <v>170</v>
      </c>
      <c r="M44" s="42">
        <v>158</v>
      </c>
      <c r="N44" s="42">
        <v>187</v>
      </c>
      <c r="O44" s="43">
        <v>4.28</v>
      </c>
      <c r="P44" s="44">
        <v>134</v>
      </c>
      <c r="Q44" s="134">
        <f t="shared" si="0"/>
        <v>5.2755905511811028</v>
      </c>
      <c r="R44" s="44">
        <v>80</v>
      </c>
      <c r="S44" s="134">
        <f t="shared" si="1"/>
        <v>3.1496062992125986</v>
      </c>
      <c r="T44" s="44">
        <v>175</v>
      </c>
      <c r="U44" s="134">
        <f t="shared" si="2"/>
        <v>6.8897637795275584</v>
      </c>
      <c r="V44" s="62">
        <v>4.2</v>
      </c>
      <c r="W44" s="134">
        <f t="shared" si="3"/>
        <v>9.2594150117648581</v>
      </c>
      <c r="X44" s="125">
        <v>12</v>
      </c>
      <c r="Y44" s="126">
        <v>12.6</v>
      </c>
      <c r="Z44" s="126">
        <v>12</v>
      </c>
      <c r="AA44" s="32">
        <v>155</v>
      </c>
      <c r="AB44" s="32" t="s">
        <v>99</v>
      </c>
      <c r="AC44" s="32">
        <v>4.2</v>
      </c>
      <c r="AD44" s="32" t="s">
        <v>100</v>
      </c>
      <c r="AE44" s="45" t="s">
        <v>101</v>
      </c>
    </row>
    <row r="45" spans="1:31" s="46" customFormat="1" ht="20.100000000000001" customHeight="1">
      <c r="A45" s="38" t="s">
        <v>92</v>
      </c>
      <c r="B45" s="38" t="s">
        <v>93</v>
      </c>
      <c r="C45" s="39" t="s">
        <v>182</v>
      </c>
      <c r="D45" s="40" t="s">
        <v>183</v>
      </c>
      <c r="E45" s="40" t="s">
        <v>96</v>
      </c>
      <c r="F45" s="40" t="s">
        <v>97</v>
      </c>
      <c r="G45" s="32" t="s">
        <v>51</v>
      </c>
      <c r="H45" s="32" t="s">
        <v>34</v>
      </c>
      <c r="I45" s="41" t="s">
        <v>98</v>
      </c>
      <c r="J45" s="41"/>
      <c r="K45" s="41"/>
      <c r="L45" s="42">
        <v>179</v>
      </c>
      <c r="M45" s="42">
        <v>158</v>
      </c>
      <c r="N45" s="42">
        <v>177</v>
      </c>
      <c r="O45" s="43">
        <v>4.41</v>
      </c>
      <c r="P45" s="44">
        <v>134</v>
      </c>
      <c r="Q45" s="134">
        <f t="shared" si="0"/>
        <v>5.2755905511811028</v>
      </c>
      <c r="R45" s="44">
        <v>89</v>
      </c>
      <c r="S45" s="134">
        <f t="shared" si="1"/>
        <v>3.5039370078740157</v>
      </c>
      <c r="T45" s="44">
        <v>166</v>
      </c>
      <c r="U45" s="134">
        <f t="shared" si="2"/>
        <v>6.5354330708661417</v>
      </c>
      <c r="V45" s="62">
        <v>4.1900000000000004</v>
      </c>
      <c r="W45" s="134">
        <f t="shared" si="3"/>
        <v>9.2373687855463729</v>
      </c>
      <c r="X45" s="125">
        <v>12</v>
      </c>
      <c r="Y45" s="126">
        <v>14.7</v>
      </c>
      <c r="Z45" s="126">
        <v>14</v>
      </c>
      <c r="AA45" s="32">
        <v>175</v>
      </c>
      <c r="AB45" s="32" t="s">
        <v>99</v>
      </c>
      <c r="AC45" s="32">
        <v>4.9000000000000004</v>
      </c>
      <c r="AD45" s="32" t="s">
        <v>100</v>
      </c>
      <c r="AE45" s="45" t="s">
        <v>101</v>
      </c>
    </row>
    <row r="46" spans="1:31" s="46" customFormat="1" ht="20.100000000000001" customHeight="1">
      <c r="A46" s="38" t="s">
        <v>92</v>
      </c>
      <c r="B46" s="38" t="s">
        <v>93</v>
      </c>
      <c r="C46" s="39" t="s">
        <v>184</v>
      </c>
      <c r="D46" s="40" t="s">
        <v>185</v>
      </c>
      <c r="E46" s="40" t="s">
        <v>96</v>
      </c>
      <c r="F46" s="40" t="s">
        <v>97</v>
      </c>
      <c r="G46" s="32" t="s">
        <v>51</v>
      </c>
      <c r="H46" s="32" t="s">
        <v>34</v>
      </c>
      <c r="I46" s="41" t="s">
        <v>98</v>
      </c>
      <c r="J46" s="41"/>
      <c r="K46" s="41"/>
      <c r="L46" s="42">
        <v>179</v>
      </c>
      <c r="M46" s="42">
        <v>158</v>
      </c>
      <c r="N46" s="42">
        <v>177</v>
      </c>
      <c r="O46" s="43">
        <v>4.41</v>
      </c>
      <c r="P46" s="44">
        <v>134</v>
      </c>
      <c r="Q46" s="134">
        <f t="shared" si="0"/>
        <v>5.2755905511811028</v>
      </c>
      <c r="R46" s="44">
        <v>89</v>
      </c>
      <c r="S46" s="134">
        <f t="shared" si="1"/>
        <v>3.5039370078740157</v>
      </c>
      <c r="T46" s="44">
        <v>166</v>
      </c>
      <c r="U46" s="134">
        <f t="shared" si="2"/>
        <v>6.5354330708661417</v>
      </c>
      <c r="V46" s="62">
        <v>4.3499999999999996</v>
      </c>
      <c r="W46" s="134">
        <f t="shared" si="3"/>
        <v>9.590108405042173</v>
      </c>
      <c r="X46" s="125">
        <v>12</v>
      </c>
      <c r="Y46" s="126">
        <v>14.7</v>
      </c>
      <c r="Z46" s="126">
        <v>14</v>
      </c>
      <c r="AA46" s="32">
        <v>175</v>
      </c>
      <c r="AB46" s="32" t="s">
        <v>99</v>
      </c>
      <c r="AC46" s="32">
        <v>4.9000000000000004</v>
      </c>
      <c r="AD46" s="32" t="s">
        <v>100</v>
      </c>
      <c r="AE46" s="45" t="s">
        <v>101</v>
      </c>
    </row>
    <row r="47" spans="1:31" s="46" customFormat="1" ht="20.100000000000001" customHeight="1">
      <c r="A47" s="38" t="s">
        <v>92</v>
      </c>
      <c r="B47" s="38" t="s">
        <v>93</v>
      </c>
      <c r="C47" s="39" t="s">
        <v>186</v>
      </c>
      <c r="D47" s="40" t="s">
        <v>187</v>
      </c>
      <c r="E47" s="40" t="s">
        <v>96</v>
      </c>
      <c r="F47" s="40" t="s">
        <v>97</v>
      </c>
      <c r="G47" s="32" t="s">
        <v>51</v>
      </c>
      <c r="H47" s="32" t="s">
        <v>34</v>
      </c>
      <c r="I47" s="41" t="s">
        <v>98</v>
      </c>
      <c r="J47" s="41"/>
      <c r="K47" s="41"/>
      <c r="L47" s="42">
        <v>179</v>
      </c>
      <c r="M47" s="42">
        <v>158</v>
      </c>
      <c r="N47" s="42">
        <v>188</v>
      </c>
      <c r="O47" s="43">
        <v>4.38</v>
      </c>
      <c r="P47" s="44">
        <v>134</v>
      </c>
      <c r="Q47" s="134">
        <f t="shared" si="0"/>
        <v>5.2755905511811028</v>
      </c>
      <c r="R47" s="44">
        <v>89</v>
      </c>
      <c r="S47" s="134">
        <f t="shared" si="1"/>
        <v>3.5039370078740157</v>
      </c>
      <c r="T47" s="44">
        <v>176</v>
      </c>
      <c r="U47" s="134">
        <f t="shared" si="2"/>
        <v>6.9291338582677167</v>
      </c>
      <c r="V47" s="62">
        <v>4.1900000000000004</v>
      </c>
      <c r="W47" s="134">
        <f t="shared" si="3"/>
        <v>9.2373687855463729</v>
      </c>
      <c r="X47" s="125">
        <v>12</v>
      </c>
      <c r="Y47" s="126">
        <v>14.7</v>
      </c>
      <c r="Z47" s="126">
        <v>14</v>
      </c>
      <c r="AA47" s="32">
        <v>175</v>
      </c>
      <c r="AB47" s="32" t="s">
        <v>99</v>
      </c>
      <c r="AC47" s="32">
        <v>4.9000000000000004</v>
      </c>
      <c r="AD47" s="32" t="s">
        <v>100</v>
      </c>
      <c r="AE47" s="45" t="s">
        <v>101</v>
      </c>
    </row>
    <row r="48" spans="1:31" s="46" customFormat="1" ht="20.100000000000001" customHeight="1">
      <c r="A48" s="38" t="s">
        <v>92</v>
      </c>
      <c r="B48" s="38" t="s">
        <v>93</v>
      </c>
      <c r="C48" s="39" t="s">
        <v>188</v>
      </c>
      <c r="D48" s="40" t="s">
        <v>189</v>
      </c>
      <c r="E48" s="40" t="s">
        <v>96</v>
      </c>
      <c r="F48" s="40" t="s">
        <v>97</v>
      </c>
      <c r="G48" s="32" t="s">
        <v>51</v>
      </c>
      <c r="H48" s="32" t="s">
        <v>34</v>
      </c>
      <c r="I48" s="41" t="s">
        <v>98</v>
      </c>
      <c r="J48" s="41"/>
      <c r="K48" s="41"/>
      <c r="L48" s="42">
        <v>179</v>
      </c>
      <c r="M48" s="42">
        <v>158</v>
      </c>
      <c r="N48" s="42">
        <v>177</v>
      </c>
      <c r="O48" s="43">
        <v>4.38</v>
      </c>
      <c r="P48" s="44">
        <v>134</v>
      </c>
      <c r="Q48" s="134">
        <f t="shared" si="0"/>
        <v>5.2755905511811028</v>
      </c>
      <c r="R48" s="44">
        <v>89</v>
      </c>
      <c r="S48" s="134">
        <f t="shared" si="1"/>
        <v>3.5039370078740157</v>
      </c>
      <c r="T48" s="44">
        <v>166</v>
      </c>
      <c r="U48" s="134">
        <f t="shared" si="2"/>
        <v>6.5354330708661417</v>
      </c>
      <c r="V48" s="62">
        <v>4.1900000000000004</v>
      </c>
      <c r="W48" s="134">
        <f t="shared" si="3"/>
        <v>9.2373687855463729</v>
      </c>
      <c r="X48" s="125">
        <v>12</v>
      </c>
      <c r="Y48" s="126">
        <v>14.7</v>
      </c>
      <c r="Z48" s="126">
        <v>14</v>
      </c>
      <c r="AA48" s="32">
        <v>175</v>
      </c>
      <c r="AB48" s="32" t="s">
        <v>99</v>
      </c>
      <c r="AC48" s="32">
        <v>4.9000000000000004</v>
      </c>
      <c r="AD48" s="32" t="s">
        <v>106</v>
      </c>
      <c r="AE48" s="45" t="s">
        <v>101</v>
      </c>
    </row>
    <row r="49" spans="1:31" s="46" customFormat="1" ht="20.100000000000001" customHeight="1">
      <c r="A49" s="38" t="s">
        <v>92</v>
      </c>
      <c r="B49" s="38" t="s">
        <v>93</v>
      </c>
      <c r="C49" s="39" t="s">
        <v>190</v>
      </c>
      <c r="D49" s="40" t="s">
        <v>191</v>
      </c>
      <c r="E49" s="40" t="s">
        <v>96</v>
      </c>
      <c r="F49" s="40" t="s">
        <v>97</v>
      </c>
      <c r="G49" s="32" t="s">
        <v>51</v>
      </c>
      <c r="H49" s="32" t="s">
        <v>34</v>
      </c>
      <c r="I49" s="41" t="s">
        <v>98</v>
      </c>
      <c r="J49" s="41"/>
      <c r="K49" s="41"/>
      <c r="L49" s="42">
        <v>179</v>
      </c>
      <c r="M49" s="42">
        <v>158</v>
      </c>
      <c r="N49" s="42">
        <v>177</v>
      </c>
      <c r="O49" s="43">
        <v>4.38</v>
      </c>
      <c r="P49" s="44">
        <v>134</v>
      </c>
      <c r="Q49" s="134">
        <f t="shared" si="0"/>
        <v>5.2755905511811028</v>
      </c>
      <c r="R49" s="44">
        <v>89</v>
      </c>
      <c r="S49" s="134">
        <f t="shared" si="1"/>
        <v>3.5039370078740157</v>
      </c>
      <c r="T49" s="44">
        <v>166</v>
      </c>
      <c r="U49" s="134">
        <f t="shared" si="2"/>
        <v>6.5354330708661417</v>
      </c>
      <c r="V49" s="62">
        <v>4.1900000000000004</v>
      </c>
      <c r="W49" s="134">
        <f t="shared" si="3"/>
        <v>9.2373687855463729</v>
      </c>
      <c r="X49" s="125">
        <v>12</v>
      </c>
      <c r="Y49" s="126">
        <v>14.7</v>
      </c>
      <c r="Z49" s="126">
        <v>14</v>
      </c>
      <c r="AA49" s="32">
        <v>175</v>
      </c>
      <c r="AB49" s="32" t="s">
        <v>99</v>
      </c>
      <c r="AC49" s="32">
        <v>4.9000000000000004</v>
      </c>
      <c r="AD49" s="32" t="s">
        <v>106</v>
      </c>
      <c r="AE49" s="45" t="s">
        <v>101</v>
      </c>
    </row>
    <row r="50" spans="1:31" s="46" customFormat="1" ht="20.100000000000001" customHeight="1">
      <c r="A50" s="38" t="s">
        <v>92</v>
      </c>
      <c r="B50" s="38" t="s">
        <v>93</v>
      </c>
      <c r="C50" s="39" t="s">
        <v>192</v>
      </c>
      <c r="D50" s="40" t="s">
        <v>193</v>
      </c>
      <c r="E50" s="40" t="s">
        <v>96</v>
      </c>
      <c r="F50" s="40" t="s">
        <v>97</v>
      </c>
      <c r="G50" s="32" t="s">
        <v>51</v>
      </c>
      <c r="H50" s="32" t="s">
        <v>34</v>
      </c>
      <c r="I50" s="41" t="s">
        <v>98</v>
      </c>
      <c r="J50" s="41"/>
      <c r="K50" s="41"/>
      <c r="L50" s="42">
        <v>224</v>
      </c>
      <c r="M50" s="42">
        <v>163</v>
      </c>
      <c r="N50" s="42">
        <v>178</v>
      </c>
      <c r="O50" s="43">
        <v>5.81</v>
      </c>
      <c r="P50" s="44">
        <v>207</v>
      </c>
      <c r="Q50" s="134">
        <f t="shared" si="0"/>
        <v>8.1496062992125982</v>
      </c>
      <c r="R50" s="44">
        <v>71</v>
      </c>
      <c r="S50" s="134">
        <f t="shared" si="1"/>
        <v>2.7952755905511815</v>
      </c>
      <c r="T50" s="44">
        <v>164</v>
      </c>
      <c r="U50" s="134">
        <f t="shared" si="2"/>
        <v>6.4566929133858268</v>
      </c>
      <c r="V50" s="62">
        <v>5.64</v>
      </c>
      <c r="W50" s="134">
        <f t="shared" si="3"/>
        <v>12.434071587227095</v>
      </c>
      <c r="X50" s="125">
        <v>12</v>
      </c>
      <c r="Y50" s="126">
        <v>16.8</v>
      </c>
      <c r="Z50" s="126">
        <v>16</v>
      </c>
      <c r="AA50" s="32">
        <v>210</v>
      </c>
      <c r="AB50" s="32" t="s">
        <v>99</v>
      </c>
      <c r="AC50" s="32">
        <v>5.6</v>
      </c>
      <c r="AD50" s="32" t="s">
        <v>106</v>
      </c>
      <c r="AE50" s="45" t="s">
        <v>101</v>
      </c>
    </row>
    <row r="51" spans="1:31" s="46" customFormat="1" ht="20.100000000000001" customHeight="1">
      <c r="A51" s="38" t="s">
        <v>92</v>
      </c>
      <c r="B51" s="38" t="s">
        <v>93</v>
      </c>
      <c r="C51" s="39" t="s">
        <v>194</v>
      </c>
      <c r="D51" s="40" t="s">
        <v>195</v>
      </c>
      <c r="E51" s="40" t="s">
        <v>96</v>
      </c>
      <c r="F51" s="40" t="s">
        <v>97</v>
      </c>
      <c r="G51" s="32" t="s">
        <v>51</v>
      </c>
      <c r="H51" s="32" t="s">
        <v>34</v>
      </c>
      <c r="I51" s="41" t="s">
        <v>98</v>
      </c>
      <c r="J51" s="41"/>
      <c r="K51" s="41"/>
      <c r="L51" s="42">
        <v>205</v>
      </c>
      <c r="M51" s="42">
        <v>191</v>
      </c>
      <c r="N51" s="42">
        <v>176</v>
      </c>
      <c r="O51" s="43">
        <v>6.3620000000000001</v>
      </c>
      <c r="P51" s="44">
        <v>175</v>
      </c>
      <c r="Q51" s="134">
        <f t="shared" si="0"/>
        <v>6.8897637795275584</v>
      </c>
      <c r="R51" s="44">
        <v>100</v>
      </c>
      <c r="S51" s="134">
        <f t="shared" si="1"/>
        <v>3.9370078740157481</v>
      </c>
      <c r="T51" s="44">
        <v>155</v>
      </c>
      <c r="U51" s="134">
        <f t="shared" si="2"/>
        <v>6.1023622047244102</v>
      </c>
      <c r="V51" s="62">
        <v>6.06</v>
      </c>
      <c r="W51" s="134">
        <f t="shared" si="3"/>
        <v>13.36001308840358</v>
      </c>
      <c r="X51" s="125">
        <v>12</v>
      </c>
      <c r="Y51" s="126">
        <v>20</v>
      </c>
      <c r="Z51" s="126">
        <v>19</v>
      </c>
      <c r="AA51" s="32">
        <v>215</v>
      </c>
      <c r="AB51" s="32" t="s">
        <v>99</v>
      </c>
      <c r="AC51" s="32">
        <v>6.6</v>
      </c>
      <c r="AD51" s="32" t="s">
        <v>100</v>
      </c>
      <c r="AE51" s="45" t="s">
        <v>101</v>
      </c>
    </row>
    <row r="52" spans="1:31" s="46" customFormat="1" ht="20.100000000000001" customHeight="1">
      <c r="A52" s="38" t="s">
        <v>92</v>
      </c>
      <c r="B52" s="38" t="s">
        <v>93</v>
      </c>
      <c r="C52" s="39" t="s">
        <v>196</v>
      </c>
      <c r="D52" s="40" t="s">
        <v>197</v>
      </c>
      <c r="E52" s="40" t="s">
        <v>96</v>
      </c>
      <c r="F52" s="40" t="s">
        <v>97</v>
      </c>
      <c r="G52" s="32" t="s">
        <v>51</v>
      </c>
      <c r="H52" s="32" t="s">
        <v>34</v>
      </c>
      <c r="I52" s="41" t="s">
        <v>98</v>
      </c>
      <c r="J52" s="41"/>
      <c r="K52" s="41"/>
      <c r="L52" s="42">
        <v>202</v>
      </c>
      <c r="M52" s="42">
        <v>193</v>
      </c>
      <c r="N52" s="42">
        <v>174</v>
      </c>
      <c r="O52" s="43">
        <v>6.3620000000000001</v>
      </c>
      <c r="P52" s="44">
        <v>175</v>
      </c>
      <c r="Q52" s="134">
        <f t="shared" si="0"/>
        <v>6.8897637795275584</v>
      </c>
      <c r="R52" s="44">
        <v>100</v>
      </c>
      <c r="S52" s="134">
        <f t="shared" si="1"/>
        <v>3.9370078740157481</v>
      </c>
      <c r="T52" s="44">
        <v>155</v>
      </c>
      <c r="U52" s="134">
        <f t="shared" si="2"/>
        <v>6.1023622047244102</v>
      </c>
      <c r="V52" s="62">
        <v>6.06</v>
      </c>
      <c r="W52" s="134">
        <f t="shared" si="3"/>
        <v>13.36001308840358</v>
      </c>
      <c r="X52" s="125">
        <v>12</v>
      </c>
      <c r="Y52" s="126">
        <v>20</v>
      </c>
      <c r="Z52" s="126">
        <v>19</v>
      </c>
      <c r="AA52" s="32">
        <v>215</v>
      </c>
      <c r="AB52" s="32" t="s">
        <v>99</v>
      </c>
      <c r="AC52" s="32">
        <v>6.6</v>
      </c>
      <c r="AD52" s="32" t="s">
        <v>106</v>
      </c>
      <c r="AE52" s="45" t="s">
        <v>101</v>
      </c>
    </row>
    <row r="53" spans="1:31" s="46" customFormat="1" ht="20.100000000000001" customHeight="1">
      <c r="A53" s="38" t="s">
        <v>92</v>
      </c>
      <c r="B53" s="38" t="s">
        <v>93</v>
      </c>
      <c r="C53" s="39" t="s">
        <v>198</v>
      </c>
      <c r="D53" s="40" t="s">
        <v>199</v>
      </c>
      <c r="E53" s="40" t="s">
        <v>96</v>
      </c>
      <c r="F53" s="40" t="s">
        <v>97</v>
      </c>
      <c r="G53" s="32" t="s">
        <v>51</v>
      </c>
      <c r="H53" s="32" t="s">
        <v>34</v>
      </c>
      <c r="I53" s="41" t="s">
        <v>98</v>
      </c>
      <c r="J53" s="41"/>
      <c r="K53" s="41"/>
      <c r="L53" s="42">
        <v>205</v>
      </c>
      <c r="M53" s="42">
        <v>191</v>
      </c>
      <c r="N53" s="42">
        <v>185</v>
      </c>
      <c r="O53" s="43">
        <v>6.25</v>
      </c>
      <c r="P53" s="44">
        <v>175</v>
      </c>
      <c r="Q53" s="134">
        <f t="shared" si="0"/>
        <v>6.8897637795275584</v>
      </c>
      <c r="R53" s="44">
        <v>100</v>
      </c>
      <c r="S53" s="134">
        <f t="shared" si="1"/>
        <v>3.9370078740157481</v>
      </c>
      <c r="T53" s="44">
        <v>175</v>
      </c>
      <c r="U53" s="134">
        <f t="shared" si="2"/>
        <v>6.8897637795275584</v>
      </c>
      <c r="V53" s="62">
        <v>6.13</v>
      </c>
      <c r="W53" s="134">
        <f t="shared" si="3"/>
        <v>13.514336671932995</v>
      </c>
      <c r="X53" s="125">
        <v>12</v>
      </c>
      <c r="Y53" s="126">
        <v>20</v>
      </c>
      <c r="Z53" s="126">
        <v>19</v>
      </c>
      <c r="AA53" s="32">
        <v>250</v>
      </c>
      <c r="AB53" s="32" t="s">
        <v>99</v>
      </c>
      <c r="AC53" s="32">
        <v>6.6</v>
      </c>
      <c r="AD53" s="32" t="s">
        <v>106</v>
      </c>
      <c r="AE53" s="45" t="s">
        <v>101</v>
      </c>
    </row>
    <row r="54" spans="1:31" s="46" customFormat="1" ht="20.100000000000001" customHeight="1">
      <c r="A54" s="38" t="s">
        <v>92</v>
      </c>
      <c r="B54" s="38" t="s">
        <v>93</v>
      </c>
      <c r="C54" s="39" t="s">
        <v>200</v>
      </c>
      <c r="D54" s="40" t="s">
        <v>201</v>
      </c>
      <c r="E54" s="40" t="s">
        <v>96</v>
      </c>
      <c r="F54" s="40" t="s">
        <v>97</v>
      </c>
      <c r="G54" s="32" t="s">
        <v>51</v>
      </c>
      <c r="H54" s="32" t="s">
        <v>34</v>
      </c>
      <c r="I54" s="41" t="s">
        <v>98</v>
      </c>
      <c r="J54" s="41"/>
      <c r="K54" s="41"/>
      <c r="L54" s="42">
        <v>195</v>
      </c>
      <c r="M54" s="42">
        <v>180</v>
      </c>
      <c r="N54" s="42">
        <v>174</v>
      </c>
      <c r="O54" s="43">
        <v>5.35</v>
      </c>
      <c r="P54" s="44">
        <v>160</v>
      </c>
      <c r="Q54" s="134">
        <f t="shared" si="0"/>
        <v>6.2992125984251972</v>
      </c>
      <c r="R54" s="44">
        <v>90</v>
      </c>
      <c r="S54" s="134">
        <f t="shared" si="1"/>
        <v>3.5433070866141736</v>
      </c>
      <c r="T54" s="44">
        <v>161</v>
      </c>
      <c r="U54" s="134">
        <f t="shared" si="2"/>
        <v>6.3385826771653546</v>
      </c>
      <c r="V54" s="62">
        <v>5.24</v>
      </c>
      <c r="W54" s="134">
        <f t="shared" si="3"/>
        <v>11.552222538487586</v>
      </c>
      <c r="X54" s="125">
        <v>12</v>
      </c>
      <c r="Y54" s="126">
        <v>16.8</v>
      </c>
      <c r="Z54" s="126">
        <v>16</v>
      </c>
      <c r="AA54" s="32">
        <v>210</v>
      </c>
      <c r="AB54" s="32" t="s">
        <v>99</v>
      </c>
      <c r="AC54" s="32">
        <v>5.6</v>
      </c>
      <c r="AD54" s="32" t="s">
        <v>100</v>
      </c>
      <c r="AE54" s="45" t="s">
        <v>101</v>
      </c>
    </row>
    <row r="55" spans="1:31" s="46" customFormat="1" ht="20.100000000000001" customHeight="1">
      <c r="A55" s="38" t="s">
        <v>92</v>
      </c>
      <c r="B55" s="38" t="s">
        <v>93</v>
      </c>
      <c r="C55" s="39" t="s">
        <v>202</v>
      </c>
      <c r="D55" s="40" t="s">
        <v>203</v>
      </c>
      <c r="E55" s="40" t="s">
        <v>96</v>
      </c>
      <c r="F55" s="40" t="s">
        <v>97</v>
      </c>
      <c r="G55" s="32" t="s">
        <v>51</v>
      </c>
      <c r="H55" s="32" t="s">
        <v>34</v>
      </c>
      <c r="I55" s="41" t="s">
        <v>98</v>
      </c>
      <c r="J55" s="41"/>
      <c r="K55" s="41"/>
      <c r="L55" s="42">
        <v>195</v>
      </c>
      <c r="M55" s="42">
        <v>180</v>
      </c>
      <c r="N55" s="42">
        <v>176</v>
      </c>
      <c r="O55" s="43">
        <v>5.35</v>
      </c>
      <c r="P55" s="44">
        <v>160</v>
      </c>
      <c r="Q55" s="134">
        <f t="shared" si="0"/>
        <v>6.2992125984251972</v>
      </c>
      <c r="R55" s="44">
        <v>90</v>
      </c>
      <c r="S55" s="134">
        <f t="shared" si="1"/>
        <v>3.5433070866141736</v>
      </c>
      <c r="T55" s="44">
        <v>161</v>
      </c>
      <c r="U55" s="134">
        <f t="shared" si="2"/>
        <v>6.3385826771653546</v>
      </c>
      <c r="V55" s="62">
        <v>5.24</v>
      </c>
      <c r="W55" s="134">
        <f t="shared" si="3"/>
        <v>11.552222538487586</v>
      </c>
      <c r="X55" s="125">
        <v>12</v>
      </c>
      <c r="Y55" s="126">
        <v>16.8</v>
      </c>
      <c r="Z55" s="126">
        <v>16</v>
      </c>
      <c r="AA55" s="32">
        <v>210</v>
      </c>
      <c r="AB55" s="32" t="s">
        <v>99</v>
      </c>
      <c r="AC55" s="32">
        <v>5.6</v>
      </c>
      <c r="AD55" s="32" t="s">
        <v>100</v>
      </c>
      <c r="AE55" s="45" t="s">
        <v>101</v>
      </c>
    </row>
    <row r="56" spans="1:31" s="46" customFormat="1" ht="20.100000000000001" customHeight="1">
      <c r="A56" s="38" t="s">
        <v>92</v>
      </c>
      <c r="B56" s="38" t="s">
        <v>93</v>
      </c>
      <c r="C56" s="39" t="s">
        <v>204</v>
      </c>
      <c r="D56" s="40" t="s">
        <v>205</v>
      </c>
      <c r="E56" s="40" t="s">
        <v>96</v>
      </c>
      <c r="F56" s="40" t="s">
        <v>97</v>
      </c>
      <c r="G56" s="32" t="s">
        <v>51</v>
      </c>
      <c r="H56" s="32" t="s">
        <v>34</v>
      </c>
      <c r="I56" s="41" t="s">
        <v>98</v>
      </c>
      <c r="J56" s="41"/>
      <c r="K56" s="41"/>
      <c r="L56" s="42">
        <v>179</v>
      </c>
      <c r="M56" s="42">
        <v>168</v>
      </c>
      <c r="N56" s="42">
        <v>196</v>
      </c>
      <c r="O56" s="43">
        <v>5.3</v>
      </c>
      <c r="P56" s="44">
        <v>151</v>
      </c>
      <c r="Q56" s="134">
        <f t="shared" si="0"/>
        <v>5.9448818897637796</v>
      </c>
      <c r="R56" s="44">
        <v>91</v>
      </c>
      <c r="S56" s="134">
        <f t="shared" si="1"/>
        <v>3.5826771653543306</v>
      </c>
      <c r="T56" s="44">
        <v>180</v>
      </c>
      <c r="U56" s="134">
        <f t="shared" si="2"/>
        <v>7.0866141732283472</v>
      </c>
      <c r="V56" s="62">
        <v>5.09</v>
      </c>
      <c r="W56" s="134">
        <f t="shared" si="3"/>
        <v>11.221529145210269</v>
      </c>
      <c r="X56" s="125">
        <v>12</v>
      </c>
      <c r="Y56" s="126">
        <v>16.8</v>
      </c>
      <c r="Z56" s="126">
        <v>16</v>
      </c>
      <c r="AA56" s="32">
        <v>210</v>
      </c>
      <c r="AB56" s="32" t="s">
        <v>99</v>
      </c>
      <c r="AC56" s="32">
        <v>5.6</v>
      </c>
      <c r="AD56" s="32" t="s">
        <v>100</v>
      </c>
      <c r="AE56" s="45" t="s">
        <v>101</v>
      </c>
    </row>
    <row r="57" spans="1:31" s="46" customFormat="1" ht="20.100000000000001" customHeight="1">
      <c r="A57" s="38" t="s">
        <v>92</v>
      </c>
      <c r="B57" s="38" t="s">
        <v>93</v>
      </c>
      <c r="C57" s="39" t="s">
        <v>206</v>
      </c>
      <c r="D57" s="40" t="s">
        <v>207</v>
      </c>
      <c r="E57" s="40" t="s">
        <v>96</v>
      </c>
      <c r="F57" s="40" t="s">
        <v>97</v>
      </c>
      <c r="G57" s="32" t="s">
        <v>51</v>
      </c>
      <c r="H57" s="32" t="s">
        <v>34</v>
      </c>
      <c r="I57" s="41" t="s">
        <v>98</v>
      </c>
      <c r="J57" s="41"/>
      <c r="K57" s="41"/>
      <c r="L57" s="42">
        <v>202</v>
      </c>
      <c r="M57" s="42">
        <v>183</v>
      </c>
      <c r="N57" s="42">
        <v>174</v>
      </c>
      <c r="O57" s="43">
        <v>5.76</v>
      </c>
      <c r="P57" s="44">
        <v>180</v>
      </c>
      <c r="Q57" s="134">
        <f t="shared" si="0"/>
        <v>7.0866141732283472</v>
      </c>
      <c r="R57" s="44">
        <v>90</v>
      </c>
      <c r="S57" s="134">
        <f t="shared" si="1"/>
        <v>3.5433070866141736</v>
      </c>
      <c r="T57" s="44">
        <v>162</v>
      </c>
      <c r="U57" s="134">
        <f t="shared" si="2"/>
        <v>6.3779527559055111</v>
      </c>
      <c r="V57" s="62">
        <v>5.64</v>
      </c>
      <c r="W57" s="134">
        <f t="shared" si="3"/>
        <v>12.434071587227095</v>
      </c>
      <c r="X57" s="125">
        <v>12</v>
      </c>
      <c r="Y57" s="126">
        <v>18.899999999999999</v>
      </c>
      <c r="Z57" s="126">
        <v>18</v>
      </c>
      <c r="AA57" s="32">
        <v>235</v>
      </c>
      <c r="AB57" s="32" t="s">
        <v>99</v>
      </c>
      <c r="AC57" s="32">
        <v>6.3</v>
      </c>
      <c r="AD57" s="32" t="s">
        <v>106</v>
      </c>
      <c r="AE57" s="45" t="s">
        <v>101</v>
      </c>
    </row>
    <row r="58" spans="1:31" s="46" customFormat="1" ht="20.100000000000001" customHeight="1">
      <c r="A58" s="38" t="s">
        <v>92</v>
      </c>
      <c r="B58" s="38" t="s">
        <v>93</v>
      </c>
      <c r="C58" s="39" t="s">
        <v>208</v>
      </c>
      <c r="D58" s="40" t="s">
        <v>209</v>
      </c>
      <c r="E58" s="40" t="s">
        <v>96</v>
      </c>
      <c r="F58" s="40" t="s">
        <v>97</v>
      </c>
      <c r="G58" s="32" t="s">
        <v>51</v>
      </c>
      <c r="H58" s="32" t="s">
        <v>34</v>
      </c>
      <c r="I58" s="41" t="s">
        <v>98</v>
      </c>
      <c r="J58" s="41"/>
      <c r="K58" s="41"/>
      <c r="L58" s="42">
        <v>286</v>
      </c>
      <c r="M58" s="42">
        <v>182</v>
      </c>
      <c r="N58" s="42">
        <v>186</v>
      </c>
      <c r="O58" s="43">
        <v>8.5</v>
      </c>
      <c r="P58" s="44">
        <v>165</v>
      </c>
      <c r="Q58" s="134">
        <f t="shared" si="0"/>
        <v>6.4960629921259843</v>
      </c>
      <c r="R58" s="44">
        <v>130</v>
      </c>
      <c r="S58" s="134">
        <f t="shared" si="1"/>
        <v>5.1181102362204731</v>
      </c>
      <c r="T58" s="44">
        <v>176</v>
      </c>
      <c r="U58" s="134">
        <f t="shared" si="2"/>
        <v>6.9291338582677167</v>
      </c>
      <c r="V58" s="62">
        <v>8.19</v>
      </c>
      <c r="W58" s="134">
        <f t="shared" si="3"/>
        <v>18.055859272941472</v>
      </c>
      <c r="X58" s="125">
        <v>12</v>
      </c>
      <c r="Y58" s="126">
        <v>31.6</v>
      </c>
      <c r="Z58" s="126">
        <v>30</v>
      </c>
      <c r="AA58" s="32">
        <v>300</v>
      </c>
      <c r="AB58" s="32" t="s">
        <v>99</v>
      </c>
      <c r="AC58" s="32">
        <v>10.5</v>
      </c>
      <c r="AD58" s="32" t="s">
        <v>106</v>
      </c>
      <c r="AE58" s="45" t="s">
        <v>101</v>
      </c>
    </row>
    <row r="59" spans="1:31" s="46" customFormat="1" ht="20.100000000000001" customHeight="1">
      <c r="A59" s="38" t="s">
        <v>92</v>
      </c>
      <c r="B59" s="38" t="s">
        <v>93</v>
      </c>
      <c r="C59" s="39" t="s">
        <v>210</v>
      </c>
      <c r="D59" s="40" t="s">
        <v>211</v>
      </c>
      <c r="E59" s="40" t="s">
        <v>96</v>
      </c>
      <c r="F59" s="40" t="s">
        <v>97</v>
      </c>
      <c r="G59" s="32" t="s">
        <v>51</v>
      </c>
      <c r="H59" s="32" t="s">
        <v>34</v>
      </c>
      <c r="I59" s="41" t="s">
        <v>98</v>
      </c>
      <c r="J59" s="41"/>
      <c r="K59" s="41"/>
      <c r="L59" s="42">
        <v>286</v>
      </c>
      <c r="M59" s="42">
        <v>182</v>
      </c>
      <c r="N59" s="42">
        <v>202</v>
      </c>
      <c r="O59" s="43">
        <v>8.5500000000000007</v>
      </c>
      <c r="P59" s="44">
        <v>165</v>
      </c>
      <c r="Q59" s="134">
        <f t="shared" si="0"/>
        <v>6.4960629921259843</v>
      </c>
      <c r="R59" s="44">
        <v>130</v>
      </c>
      <c r="S59" s="134">
        <f t="shared" si="1"/>
        <v>5.1181102362204731</v>
      </c>
      <c r="T59" s="44">
        <v>192</v>
      </c>
      <c r="U59" s="134">
        <f t="shared" si="2"/>
        <v>7.559055118110237</v>
      </c>
      <c r="V59" s="62">
        <v>8.23</v>
      </c>
      <c r="W59" s="134">
        <f t="shared" si="3"/>
        <v>18.144044177815424</v>
      </c>
      <c r="X59" s="125">
        <v>12</v>
      </c>
      <c r="Y59" s="126">
        <v>31.6</v>
      </c>
      <c r="Z59" s="126">
        <v>30</v>
      </c>
      <c r="AA59" s="32">
        <v>300</v>
      </c>
      <c r="AB59" s="32" t="s">
        <v>99</v>
      </c>
      <c r="AC59" s="32">
        <v>10.5</v>
      </c>
      <c r="AD59" s="32" t="s">
        <v>106</v>
      </c>
      <c r="AE59" s="45" t="s">
        <v>101</v>
      </c>
    </row>
    <row r="60" spans="1:31" s="46" customFormat="1" ht="20.100000000000001" customHeight="1">
      <c r="A60" s="38" t="s">
        <v>92</v>
      </c>
      <c r="B60" s="38" t="s">
        <v>93</v>
      </c>
      <c r="C60" s="39" t="s">
        <v>212</v>
      </c>
      <c r="D60" s="40" t="s">
        <v>213</v>
      </c>
      <c r="E60" s="40" t="s">
        <v>96</v>
      </c>
      <c r="F60" s="40" t="s">
        <v>97</v>
      </c>
      <c r="G60" s="32" t="s">
        <v>51</v>
      </c>
      <c r="H60" s="32" t="s">
        <v>34</v>
      </c>
      <c r="I60" s="41" t="s">
        <v>98</v>
      </c>
      <c r="J60" s="41"/>
      <c r="K60" s="41"/>
      <c r="L60" s="42">
        <v>253</v>
      </c>
      <c r="M60" s="42">
        <v>235</v>
      </c>
      <c r="N60" s="42">
        <v>205</v>
      </c>
      <c r="O60" s="43">
        <v>8.57</v>
      </c>
      <c r="P60" s="44">
        <v>205</v>
      </c>
      <c r="Q60" s="134">
        <f t="shared" si="0"/>
        <v>8.0708661417322833</v>
      </c>
      <c r="R60" s="44">
        <v>130</v>
      </c>
      <c r="S60" s="134">
        <f t="shared" si="1"/>
        <v>5.1181102362204731</v>
      </c>
      <c r="T60" s="44">
        <v>165</v>
      </c>
      <c r="U60" s="134">
        <f t="shared" si="2"/>
        <v>6.4960629921259843</v>
      </c>
      <c r="V60" s="62">
        <v>8.2200000000000006</v>
      </c>
      <c r="W60" s="134">
        <f t="shared" si="3"/>
        <v>18.121997951596938</v>
      </c>
      <c r="X60" s="125">
        <v>12</v>
      </c>
      <c r="Y60" s="126">
        <v>29.5</v>
      </c>
      <c r="Z60" s="126">
        <v>29</v>
      </c>
      <c r="AA60" s="32">
        <v>280</v>
      </c>
      <c r="AB60" s="32" t="s">
        <v>99</v>
      </c>
      <c r="AC60" s="32">
        <v>9.8000000000000007</v>
      </c>
      <c r="AD60" s="32" t="s">
        <v>100</v>
      </c>
      <c r="AE60" s="45" t="s">
        <v>101</v>
      </c>
    </row>
    <row r="61" spans="1:31" s="46" customFormat="1" ht="20.100000000000001" customHeight="1">
      <c r="A61" s="38" t="s">
        <v>92</v>
      </c>
      <c r="B61" s="38" t="s">
        <v>93</v>
      </c>
      <c r="C61" s="39" t="s">
        <v>214</v>
      </c>
      <c r="D61" s="40" t="s">
        <v>215</v>
      </c>
      <c r="E61" s="40" t="s">
        <v>96</v>
      </c>
      <c r="F61" s="40" t="s">
        <v>97</v>
      </c>
      <c r="G61" s="32" t="s">
        <v>51</v>
      </c>
      <c r="H61" s="32" t="s">
        <v>34</v>
      </c>
      <c r="I61" s="41" t="s">
        <v>98</v>
      </c>
      <c r="J61" s="41"/>
      <c r="K61" s="41"/>
      <c r="L61" s="50">
        <v>225</v>
      </c>
      <c r="M61" s="50">
        <v>183</v>
      </c>
      <c r="N61" s="50">
        <v>174</v>
      </c>
      <c r="O61" s="51">
        <v>6.5</v>
      </c>
      <c r="P61" s="44">
        <v>205</v>
      </c>
      <c r="Q61" s="134">
        <f t="shared" si="0"/>
        <v>8.0708661417322833</v>
      </c>
      <c r="R61" s="44">
        <v>90</v>
      </c>
      <c r="S61" s="134">
        <f t="shared" si="1"/>
        <v>3.5433070866141736</v>
      </c>
      <c r="T61" s="44">
        <v>162</v>
      </c>
      <c r="U61" s="134">
        <f t="shared" si="2"/>
        <v>6.3779527559055111</v>
      </c>
      <c r="V61" s="62">
        <v>6.27</v>
      </c>
      <c r="W61" s="134">
        <f t="shared" si="3"/>
        <v>13.822983838991822</v>
      </c>
      <c r="X61" s="125">
        <v>12</v>
      </c>
      <c r="Y61" s="126">
        <v>21.1</v>
      </c>
      <c r="Z61" s="126">
        <v>20</v>
      </c>
      <c r="AA61" s="32">
        <v>250</v>
      </c>
      <c r="AB61" s="32" t="s">
        <v>99</v>
      </c>
      <c r="AC61" s="32">
        <v>7</v>
      </c>
      <c r="AD61" s="32" t="s">
        <v>106</v>
      </c>
      <c r="AE61" s="45" t="s">
        <v>101</v>
      </c>
    </row>
    <row r="62" spans="1:31" s="46" customFormat="1" ht="20.100000000000001" customHeight="1">
      <c r="A62" s="38" t="s">
        <v>92</v>
      </c>
      <c r="B62" s="38" t="s">
        <v>93</v>
      </c>
      <c r="C62" s="39" t="s">
        <v>216</v>
      </c>
      <c r="D62" s="40" t="s">
        <v>217</v>
      </c>
      <c r="E62" s="40" t="s">
        <v>96</v>
      </c>
      <c r="F62" s="40" t="s">
        <v>97</v>
      </c>
      <c r="G62" s="32" t="s">
        <v>51</v>
      </c>
      <c r="H62" s="32" t="s">
        <v>34</v>
      </c>
      <c r="I62" s="41" t="s">
        <v>98</v>
      </c>
      <c r="J62" s="41"/>
      <c r="K62" s="41"/>
      <c r="L62" s="50">
        <v>246</v>
      </c>
      <c r="M62" s="50">
        <v>221</v>
      </c>
      <c r="N62" s="50">
        <v>174</v>
      </c>
      <c r="O62" s="51">
        <v>6.5</v>
      </c>
      <c r="P62" s="44">
        <v>205</v>
      </c>
      <c r="Q62" s="134">
        <f t="shared" si="0"/>
        <v>8.0708661417322833</v>
      </c>
      <c r="R62" s="44">
        <v>90</v>
      </c>
      <c r="S62" s="134">
        <f t="shared" si="1"/>
        <v>3.5433070866141736</v>
      </c>
      <c r="T62" s="44">
        <v>162</v>
      </c>
      <c r="U62" s="134">
        <f t="shared" si="2"/>
        <v>6.3779527559055111</v>
      </c>
      <c r="V62" s="62">
        <v>6.27</v>
      </c>
      <c r="W62" s="134">
        <f t="shared" si="3"/>
        <v>13.822983838991822</v>
      </c>
      <c r="X62" s="125">
        <v>12</v>
      </c>
      <c r="Y62" s="126">
        <v>21.1</v>
      </c>
      <c r="Z62" s="126">
        <v>20</v>
      </c>
      <c r="AA62" s="32">
        <v>250</v>
      </c>
      <c r="AB62" s="32" t="s">
        <v>99</v>
      </c>
      <c r="AC62" s="32">
        <v>7</v>
      </c>
      <c r="AD62" s="32" t="s">
        <v>106</v>
      </c>
      <c r="AE62" s="45" t="s">
        <v>101</v>
      </c>
    </row>
    <row r="63" spans="1:31" s="46" customFormat="1" ht="20.100000000000001" customHeight="1">
      <c r="A63" s="38" t="s">
        <v>92</v>
      </c>
      <c r="B63" s="38" t="s">
        <v>93</v>
      </c>
      <c r="C63" s="39" t="s">
        <v>218</v>
      </c>
      <c r="D63" s="40" t="s">
        <v>219</v>
      </c>
      <c r="E63" s="40" t="s">
        <v>96</v>
      </c>
      <c r="F63" s="40" t="s">
        <v>97</v>
      </c>
      <c r="G63" s="32" t="s">
        <v>51</v>
      </c>
      <c r="H63" s="32" t="s">
        <v>34</v>
      </c>
      <c r="I63" s="41" t="s">
        <v>98</v>
      </c>
      <c r="J63" s="41"/>
      <c r="K63" s="41"/>
      <c r="L63" s="42">
        <v>246</v>
      </c>
      <c r="M63" s="42">
        <v>221</v>
      </c>
      <c r="N63" s="42">
        <v>174</v>
      </c>
      <c r="O63" s="43">
        <v>6.5</v>
      </c>
      <c r="P63" s="44">
        <v>205</v>
      </c>
      <c r="Q63" s="134">
        <f t="shared" si="0"/>
        <v>8.0708661417322833</v>
      </c>
      <c r="R63" s="44">
        <v>90</v>
      </c>
      <c r="S63" s="134">
        <f t="shared" si="1"/>
        <v>3.5433070866141736</v>
      </c>
      <c r="T63" s="44">
        <v>162</v>
      </c>
      <c r="U63" s="134">
        <f t="shared" si="2"/>
        <v>6.3779527559055111</v>
      </c>
      <c r="V63" s="62">
        <v>6.27</v>
      </c>
      <c r="W63" s="134">
        <f t="shared" si="3"/>
        <v>13.822983838991822</v>
      </c>
      <c r="X63" s="125">
        <v>12</v>
      </c>
      <c r="Y63" s="126">
        <v>21.1</v>
      </c>
      <c r="Z63" s="126">
        <v>20</v>
      </c>
      <c r="AA63" s="32">
        <v>250</v>
      </c>
      <c r="AB63" s="32" t="s">
        <v>99</v>
      </c>
      <c r="AC63" s="32">
        <v>7</v>
      </c>
      <c r="AD63" s="32" t="s">
        <v>106</v>
      </c>
      <c r="AE63" s="45" t="s">
        <v>101</v>
      </c>
    </row>
    <row r="64" spans="1:31" s="46" customFormat="1" ht="20.100000000000001" customHeight="1">
      <c r="A64" s="38" t="s">
        <v>92</v>
      </c>
      <c r="B64" s="38" t="s">
        <v>93</v>
      </c>
      <c r="C64" s="39" t="s">
        <v>220</v>
      </c>
      <c r="D64" s="40" t="s">
        <v>221</v>
      </c>
      <c r="E64" s="40" t="s">
        <v>96</v>
      </c>
      <c r="F64" s="40" t="s">
        <v>97</v>
      </c>
      <c r="G64" s="32" t="s">
        <v>51</v>
      </c>
      <c r="H64" s="32" t="s">
        <v>34</v>
      </c>
      <c r="I64" s="41" t="s">
        <v>98</v>
      </c>
      <c r="J64" s="41"/>
      <c r="K64" s="41"/>
      <c r="L64" s="42">
        <v>198</v>
      </c>
      <c r="M64" s="42">
        <v>128</v>
      </c>
      <c r="N64" s="42">
        <v>180</v>
      </c>
      <c r="O64" s="43">
        <v>8.15</v>
      </c>
      <c r="P64" s="44">
        <v>184</v>
      </c>
      <c r="Q64" s="134">
        <f t="shared" si="0"/>
        <v>7.2440944881889768</v>
      </c>
      <c r="R64" s="44">
        <v>124</v>
      </c>
      <c r="S64" s="134">
        <f t="shared" si="1"/>
        <v>4.8818897637795269</v>
      </c>
      <c r="T64" s="44">
        <v>175</v>
      </c>
      <c r="U64" s="134">
        <f t="shared" si="2"/>
        <v>6.8897637795275584</v>
      </c>
      <c r="V64" s="62">
        <v>7.96</v>
      </c>
      <c r="W64" s="134">
        <f t="shared" si="3"/>
        <v>17.548796069916254</v>
      </c>
      <c r="X64" s="125">
        <v>12</v>
      </c>
      <c r="Y64" s="126">
        <v>29.5</v>
      </c>
      <c r="Z64" s="126">
        <v>28</v>
      </c>
      <c r="AA64" s="32">
        <v>280</v>
      </c>
      <c r="AB64" s="32" t="s">
        <v>99</v>
      </c>
      <c r="AC64" s="32">
        <v>9.8000000000000007</v>
      </c>
      <c r="AD64" s="32" t="s">
        <v>106</v>
      </c>
      <c r="AE64" s="45" t="s">
        <v>101</v>
      </c>
    </row>
    <row r="65" spans="1:31" s="46" customFormat="1" ht="20.100000000000001" customHeight="1">
      <c r="A65" s="38" t="s">
        <v>92</v>
      </c>
      <c r="B65" s="38" t="s">
        <v>93</v>
      </c>
      <c r="C65" s="39" t="s">
        <v>222</v>
      </c>
      <c r="D65" s="40" t="s">
        <v>223</v>
      </c>
      <c r="E65" s="40" t="s">
        <v>96</v>
      </c>
      <c r="F65" s="40" t="s">
        <v>97</v>
      </c>
      <c r="G65" s="32" t="s">
        <v>51</v>
      </c>
      <c r="H65" s="32" t="s">
        <v>34</v>
      </c>
      <c r="I65" s="41" t="s">
        <v>98</v>
      </c>
      <c r="J65" s="41"/>
      <c r="K65" s="41"/>
      <c r="L65" s="42">
        <v>306</v>
      </c>
      <c r="M65" s="42">
        <v>200</v>
      </c>
      <c r="N65" s="42">
        <v>180</v>
      </c>
      <c r="O65" s="43">
        <v>8.3000000000000007</v>
      </c>
      <c r="P65" s="44">
        <v>186</v>
      </c>
      <c r="Q65" s="134">
        <f t="shared" si="0"/>
        <v>7.3228346456692917</v>
      </c>
      <c r="R65" s="44">
        <v>130</v>
      </c>
      <c r="S65" s="134">
        <f t="shared" si="1"/>
        <v>5.1181102362204731</v>
      </c>
      <c r="T65" s="44">
        <v>171</v>
      </c>
      <c r="U65" s="134">
        <f t="shared" si="2"/>
        <v>6.7322834645669296</v>
      </c>
      <c r="V65" s="62">
        <v>7.98</v>
      </c>
      <c r="W65" s="134">
        <f t="shared" si="3"/>
        <v>17.592888522353231</v>
      </c>
      <c r="X65" s="125">
        <v>12</v>
      </c>
      <c r="Y65" s="126">
        <v>25</v>
      </c>
      <c r="Z65" s="126" t="s">
        <v>99</v>
      </c>
      <c r="AA65" s="32">
        <v>300</v>
      </c>
      <c r="AB65" s="32" t="s">
        <v>99</v>
      </c>
      <c r="AC65" s="32">
        <v>8.3000000000000007</v>
      </c>
      <c r="AD65" s="32" t="s">
        <v>106</v>
      </c>
      <c r="AE65" s="45" t="s">
        <v>101</v>
      </c>
    </row>
    <row r="66" spans="1:31" s="46" customFormat="1" ht="20.100000000000001" customHeight="1">
      <c r="A66" s="38" t="s">
        <v>92</v>
      </c>
      <c r="B66" s="38" t="s">
        <v>93</v>
      </c>
      <c r="C66" s="39" t="s">
        <v>224</v>
      </c>
      <c r="D66" s="40" t="s">
        <v>225</v>
      </c>
      <c r="E66" s="40" t="s">
        <v>96</v>
      </c>
      <c r="F66" s="40" t="s">
        <v>97</v>
      </c>
      <c r="G66" s="32" t="s">
        <v>51</v>
      </c>
      <c r="H66" s="32" t="s">
        <v>34</v>
      </c>
      <c r="I66" s="41" t="s">
        <v>98</v>
      </c>
      <c r="J66" s="41"/>
      <c r="K66" s="41"/>
      <c r="L66" s="42">
        <v>233</v>
      </c>
      <c r="M66" s="42">
        <v>217</v>
      </c>
      <c r="N66" s="42">
        <v>206</v>
      </c>
      <c r="O66" s="43">
        <v>8.3000000000000007</v>
      </c>
      <c r="P66" s="44">
        <v>186</v>
      </c>
      <c r="Q66" s="134">
        <f t="shared" si="0"/>
        <v>7.3228346456692917</v>
      </c>
      <c r="R66" s="44">
        <v>130</v>
      </c>
      <c r="S66" s="134">
        <f t="shared" si="1"/>
        <v>5.1181102362204731</v>
      </c>
      <c r="T66" s="44">
        <v>171</v>
      </c>
      <c r="U66" s="134">
        <f t="shared" si="2"/>
        <v>6.7322834645669296</v>
      </c>
      <c r="V66" s="62">
        <v>7.98</v>
      </c>
      <c r="W66" s="134">
        <f t="shared" si="3"/>
        <v>17.592888522353231</v>
      </c>
      <c r="X66" s="125">
        <v>12</v>
      </c>
      <c r="Y66" s="126">
        <v>30</v>
      </c>
      <c r="Z66" s="126" t="s">
        <v>99</v>
      </c>
      <c r="AA66" s="32">
        <v>300</v>
      </c>
      <c r="AB66" s="32" t="s">
        <v>99</v>
      </c>
      <c r="AC66" s="32">
        <v>10</v>
      </c>
      <c r="AD66" s="32" t="s">
        <v>106</v>
      </c>
      <c r="AE66" s="45" t="s">
        <v>101</v>
      </c>
    </row>
    <row r="67" spans="1:31" s="46" customFormat="1" ht="20.100000000000001" customHeight="1">
      <c r="A67" s="38" t="s">
        <v>92</v>
      </c>
      <c r="B67" s="38" t="s">
        <v>93</v>
      </c>
      <c r="C67" s="39" t="s">
        <v>226</v>
      </c>
      <c r="D67" s="40" t="s">
        <v>227</v>
      </c>
      <c r="E67" s="40" t="s">
        <v>96</v>
      </c>
      <c r="F67" s="40" t="s">
        <v>97</v>
      </c>
      <c r="G67" s="32" t="s">
        <v>51</v>
      </c>
      <c r="H67" s="32" t="s">
        <v>34</v>
      </c>
      <c r="I67" s="41" t="s">
        <v>98</v>
      </c>
      <c r="J67" s="41"/>
      <c r="K67" s="41"/>
      <c r="L67" s="42">
        <v>204</v>
      </c>
      <c r="M67" s="42">
        <v>175</v>
      </c>
      <c r="N67" s="42">
        <v>182</v>
      </c>
      <c r="O67" s="43">
        <v>6.1</v>
      </c>
      <c r="P67" s="44">
        <v>186</v>
      </c>
      <c r="Q67" s="134">
        <f t="shared" si="0"/>
        <v>7.3228346456692917</v>
      </c>
      <c r="R67" s="44">
        <v>82</v>
      </c>
      <c r="S67" s="134">
        <f t="shared" si="1"/>
        <v>3.2283464566929134</v>
      </c>
      <c r="T67" s="44">
        <v>171</v>
      </c>
      <c r="U67" s="134">
        <f t="shared" si="2"/>
        <v>6.7322834645669296</v>
      </c>
      <c r="V67" s="62">
        <v>5.93</v>
      </c>
      <c r="W67" s="134">
        <f t="shared" si="3"/>
        <v>13.073412147563239</v>
      </c>
      <c r="X67" s="125">
        <v>12</v>
      </c>
      <c r="Y67" s="126">
        <v>18</v>
      </c>
      <c r="Z67" s="126" t="s">
        <v>99</v>
      </c>
      <c r="AA67" s="32">
        <v>210</v>
      </c>
      <c r="AB67" s="32" t="s">
        <v>99</v>
      </c>
      <c r="AC67" s="32">
        <v>6</v>
      </c>
      <c r="AD67" s="32" t="s">
        <v>106</v>
      </c>
      <c r="AE67" s="45" t="s">
        <v>101</v>
      </c>
    </row>
    <row r="68" spans="1:31" s="46" customFormat="1" ht="20.100000000000001" customHeight="1">
      <c r="A68" s="38" t="s">
        <v>92</v>
      </c>
      <c r="B68" s="38" t="s">
        <v>93</v>
      </c>
      <c r="C68" s="39" t="s">
        <v>228</v>
      </c>
      <c r="D68" s="40" t="s">
        <v>229</v>
      </c>
      <c r="E68" s="40" t="s">
        <v>96</v>
      </c>
      <c r="F68" s="40" t="s">
        <v>97</v>
      </c>
      <c r="G68" s="32" t="s">
        <v>51</v>
      </c>
      <c r="H68" s="32" t="s">
        <v>34</v>
      </c>
      <c r="I68" s="41" t="s">
        <v>98</v>
      </c>
      <c r="J68" s="41"/>
      <c r="K68" s="41"/>
      <c r="L68" s="42">
        <v>204</v>
      </c>
      <c r="M68" s="42">
        <v>175</v>
      </c>
      <c r="N68" s="42">
        <v>182</v>
      </c>
      <c r="O68" s="43">
        <v>6.1</v>
      </c>
      <c r="P68" s="44">
        <v>186</v>
      </c>
      <c r="Q68" s="134">
        <f t="shared" si="0"/>
        <v>7.3228346456692917</v>
      </c>
      <c r="R68" s="44">
        <v>82</v>
      </c>
      <c r="S68" s="134">
        <f t="shared" si="1"/>
        <v>3.2283464566929134</v>
      </c>
      <c r="T68" s="44">
        <v>171</v>
      </c>
      <c r="U68" s="134">
        <f t="shared" si="2"/>
        <v>6.7322834645669296</v>
      </c>
      <c r="V68" s="62">
        <v>5.93</v>
      </c>
      <c r="W68" s="134">
        <f t="shared" si="3"/>
        <v>13.073412147563239</v>
      </c>
      <c r="X68" s="125">
        <v>12</v>
      </c>
      <c r="Y68" s="126">
        <v>19</v>
      </c>
      <c r="Z68" s="126" t="s">
        <v>99</v>
      </c>
      <c r="AA68" s="32">
        <v>210</v>
      </c>
      <c r="AB68" s="32" t="s">
        <v>99</v>
      </c>
      <c r="AC68" s="32">
        <v>6.3</v>
      </c>
      <c r="AD68" s="32" t="s">
        <v>106</v>
      </c>
      <c r="AE68" s="45" t="s">
        <v>101</v>
      </c>
    </row>
    <row r="69" spans="1:31" s="46" customFormat="1" ht="20.100000000000001" customHeight="1">
      <c r="A69" s="38" t="s">
        <v>92</v>
      </c>
      <c r="B69" s="38" t="s">
        <v>230</v>
      </c>
      <c r="C69" s="39" t="s">
        <v>231</v>
      </c>
      <c r="D69" s="40" t="s">
        <v>232</v>
      </c>
      <c r="E69" s="40" t="s">
        <v>233</v>
      </c>
      <c r="F69" s="40" t="s">
        <v>97</v>
      </c>
      <c r="G69" s="32" t="s">
        <v>51</v>
      </c>
      <c r="H69" s="32" t="s">
        <v>34</v>
      </c>
      <c r="I69" s="41" t="s">
        <v>234</v>
      </c>
      <c r="J69" s="41"/>
      <c r="K69" s="41"/>
      <c r="L69" s="42">
        <v>121</v>
      </c>
      <c r="M69" s="42">
        <v>85</v>
      </c>
      <c r="N69" s="42">
        <v>98</v>
      </c>
      <c r="O69" s="43">
        <v>0.95</v>
      </c>
      <c r="P69" s="44">
        <v>113</v>
      </c>
      <c r="Q69" s="134">
        <f t="shared" si="0"/>
        <v>4.4488188976377954</v>
      </c>
      <c r="R69" s="44">
        <v>38</v>
      </c>
      <c r="S69" s="134">
        <f t="shared" si="1"/>
        <v>1.4960629921259843</v>
      </c>
      <c r="T69" s="44">
        <v>85</v>
      </c>
      <c r="U69" s="134">
        <f t="shared" si="2"/>
        <v>3.3464566929133857</v>
      </c>
      <c r="V69" s="62">
        <v>0.9</v>
      </c>
      <c r="W69" s="134">
        <f t="shared" si="3"/>
        <v>1.9841603596638981</v>
      </c>
      <c r="X69" s="125">
        <v>12</v>
      </c>
      <c r="Y69" s="126">
        <v>2.4</v>
      </c>
      <c r="Z69" s="126" t="s">
        <v>235</v>
      </c>
      <c r="AA69" s="32">
        <v>40</v>
      </c>
      <c r="AB69" s="32" t="s">
        <v>99</v>
      </c>
      <c r="AC69" s="32">
        <v>1</v>
      </c>
      <c r="AD69" s="82"/>
      <c r="AE69" s="45" t="s">
        <v>101</v>
      </c>
    </row>
    <row r="70" spans="1:31" s="46" customFormat="1" ht="20.100000000000001" customHeight="1">
      <c r="A70" s="38" t="s">
        <v>92</v>
      </c>
      <c r="B70" s="38" t="s">
        <v>230</v>
      </c>
      <c r="C70" s="39" t="s">
        <v>236</v>
      </c>
      <c r="D70" s="40" t="s">
        <v>237</v>
      </c>
      <c r="E70" s="40" t="s">
        <v>233</v>
      </c>
      <c r="F70" s="40" t="s">
        <v>97</v>
      </c>
      <c r="G70" s="32" t="s">
        <v>51</v>
      </c>
      <c r="H70" s="32" t="s">
        <v>34</v>
      </c>
      <c r="I70" s="41" t="s">
        <v>234</v>
      </c>
      <c r="J70" s="41"/>
      <c r="K70" s="41"/>
      <c r="L70" s="42">
        <v>121</v>
      </c>
      <c r="M70" s="42">
        <v>94</v>
      </c>
      <c r="N70" s="42">
        <v>112</v>
      </c>
      <c r="O70" s="43">
        <v>1.03</v>
      </c>
      <c r="P70" s="44">
        <v>113</v>
      </c>
      <c r="Q70" s="134">
        <f t="shared" ref="Q70:Q134" si="4">CONVERT(P70,"mm","in")</f>
        <v>4.4488188976377954</v>
      </c>
      <c r="R70" s="44">
        <v>48</v>
      </c>
      <c r="S70" s="134">
        <f t="shared" ref="S70:S134" si="5">CONVERT(R70,"mm","in")</f>
        <v>1.8897637795275593</v>
      </c>
      <c r="T70" s="44">
        <v>85</v>
      </c>
      <c r="U70" s="134">
        <f t="shared" ref="U70:U134" si="6">CONVERT(T70,"mm","in")</f>
        <v>3.3464566929133857</v>
      </c>
      <c r="V70" s="62">
        <v>0.98</v>
      </c>
      <c r="W70" s="134">
        <f t="shared" ref="W70:W134" si="7">CONVERT(V70,"kg","lbm")</f>
        <v>2.1605301694118002</v>
      </c>
      <c r="X70" s="125">
        <v>12</v>
      </c>
      <c r="Y70" s="126">
        <v>2.4</v>
      </c>
      <c r="Z70" s="126" t="s">
        <v>235</v>
      </c>
      <c r="AA70" s="32">
        <v>45</v>
      </c>
      <c r="AB70" s="32" t="s">
        <v>99</v>
      </c>
      <c r="AC70" s="32">
        <v>1</v>
      </c>
      <c r="AD70" s="32"/>
      <c r="AE70" s="45" t="s">
        <v>101</v>
      </c>
    </row>
    <row r="71" spans="1:31" s="46" customFormat="1" ht="20.100000000000001" customHeight="1">
      <c r="A71" s="38" t="s">
        <v>92</v>
      </c>
      <c r="B71" s="38" t="s">
        <v>230</v>
      </c>
      <c r="C71" s="39" t="s">
        <v>238</v>
      </c>
      <c r="D71" s="40" t="s">
        <v>239</v>
      </c>
      <c r="E71" s="40" t="s">
        <v>233</v>
      </c>
      <c r="F71" s="40" t="s">
        <v>97</v>
      </c>
      <c r="G71" s="32" t="s">
        <v>51</v>
      </c>
      <c r="H71" s="32" t="s">
        <v>34</v>
      </c>
      <c r="I71" s="41" t="s">
        <v>234</v>
      </c>
      <c r="J71" s="41"/>
      <c r="K71" s="41"/>
      <c r="L71" s="42">
        <v>121</v>
      </c>
      <c r="M71" s="42">
        <v>116</v>
      </c>
      <c r="N71" s="42">
        <v>112</v>
      </c>
      <c r="O71" s="43">
        <v>1.4</v>
      </c>
      <c r="P71" s="44">
        <v>113</v>
      </c>
      <c r="Q71" s="134">
        <f t="shared" si="4"/>
        <v>4.4488188976377954</v>
      </c>
      <c r="R71" s="44">
        <v>70</v>
      </c>
      <c r="S71" s="134">
        <f t="shared" si="5"/>
        <v>2.7559055118110236</v>
      </c>
      <c r="T71" s="44">
        <v>85</v>
      </c>
      <c r="U71" s="134">
        <f t="shared" si="6"/>
        <v>3.3464566929133857</v>
      </c>
      <c r="V71" s="62">
        <v>1.31</v>
      </c>
      <c r="W71" s="134">
        <f t="shared" si="7"/>
        <v>2.8880556346218964</v>
      </c>
      <c r="X71" s="125">
        <v>12</v>
      </c>
      <c r="Y71" s="126">
        <v>3.2</v>
      </c>
      <c r="Z71" s="126">
        <v>3</v>
      </c>
      <c r="AA71" s="32">
        <v>50</v>
      </c>
      <c r="AB71" s="32" t="s">
        <v>99</v>
      </c>
      <c r="AC71" s="32">
        <v>1</v>
      </c>
      <c r="AD71" s="32" t="s">
        <v>106</v>
      </c>
      <c r="AE71" s="45" t="s">
        <v>101</v>
      </c>
    </row>
    <row r="72" spans="1:31" s="46" customFormat="1" ht="20.100000000000001" customHeight="1">
      <c r="A72" s="38" t="s">
        <v>92</v>
      </c>
      <c r="B72" s="38" t="s">
        <v>230</v>
      </c>
      <c r="C72" s="39" t="s">
        <v>240</v>
      </c>
      <c r="D72" s="40" t="s">
        <v>241</v>
      </c>
      <c r="E72" s="40" t="s">
        <v>233</v>
      </c>
      <c r="F72" s="40" t="s">
        <v>97</v>
      </c>
      <c r="G72" s="32" t="s">
        <v>51</v>
      </c>
      <c r="H72" s="32" t="s">
        <v>34</v>
      </c>
      <c r="I72" s="41" t="s">
        <v>234</v>
      </c>
      <c r="J72" s="41"/>
      <c r="K72" s="41"/>
      <c r="L72" s="42">
        <v>121</v>
      </c>
      <c r="M72" s="42">
        <v>116</v>
      </c>
      <c r="N72" s="42">
        <v>112</v>
      </c>
      <c r="O72" s="43">
        <v>1.6</v>
      </c>
      <c r="P72" s="44">
        <v>113</v>
      </c>
      <c r="Q72" s="134">
        <f t="shared" si="4"/>
        <v>4.4488188976377954</v>
      </c>
      <c r="R72" s="44">
        <v>70</v>
      </c>
      <c r="S72" s="134">
        <f t="shared" si="5"/>
        <v>2.7559055118110236</v>
      </c>
      <c r="T72" s="44">
        <v>85</v>
      </c>
      <c r="U72" s="134">
        <f t="shared" si="6"/>
        <v>3.3464566929133857</v>
      </c>
      <c r="V72" s="62">
        <v>1.31</v>
      </c>
      <c r="W72" s="134">
        <f t="shared" si="7"/>
        <v>2.8880556346218964</v>
      </c>
      <c r="X72" s="125">
        <v>12</v>
      </c>
      <c r="Y72" s="126">
        <v>4.2</v>
      </c>
      <c r="Z72" s="126">
        <v>4</v>
      </c>
      <c r="AA72" s="32">
        <v>50</v>
      </c>
      <c r="AB72" s="32" t="s">
        <v>99</v>
      </c>
      <c r="AC72" s="32">
        <v>1.4</v>
      </c>
      <c r="AD72" s="32" t="s">
        <v>106</v>
      </c>
      <c r="AE72" s="45" t="s">
        <v>101</v>
      </c>
    </row>
    <row r="73" spans="1:31" s="46" customFormat="1" ht="20.100000000000001" customHeight="1">
      <c r="A73" s="38" t="s">
        <v>92</v>
      </c>
      <c r="B73" s="38" t="s">
        <v>230</v>
      </c>
      <c r="C73" s="39" t="s">
        <v>242</v>
      </c>
      <c r="D73" s="40" t="s">
        <v>243</v>
      </c>
      <c r="E73" s="40" t="s">
        <v>233</v>
      </c>
      <c r="F73" s="40" t="s">
        <v>97</v>
      </c>
      <c r="G73" s="32" t="s">
        <v>51</v>
      </c>
      <c r="H73" s="32" t="s">
        <v>34</v>
      </c>
      <c r="I73" s="41" t="s">
        <v>234</v>
      </c>
      <c r="J73" s="41"/>
      <c r="K73" s="41"/>
      <c r="L73" s="42">
        <v>127</v>
      </c>
      <c r="M73" s="42">
        <v>119</v>
      </c>
      <c r="N73" s="42">
        <v>127</v>
      </c>
      <c r="O73" s="43">
        <v>1.75</v>
      </c>
      <c r="P73" s="44">
        <v>113</v>
      </c>
      <c r="Q73" s="134">
        <f t="shared" si="4"/>
        <v>4.4488188976377954</v>
      </c>
      <c r="R73" s="44">
        <v>70</v>
      </c>
      <c r="S73" s="134">
        <f t="shared" si="5"/>
        <v>2.7559055118110236</v>
      </c>
      <c r="T73" s="44">
        <v>105</v>
      </c>
      <c r="U73" s="134">
        <f t="shared" si="6"/>
        <v>4.1338582677165352</v>
      </c>
      <c r="V73" s="62">
        <v>1.67</v>
      </c>
      <c r="W73" s="134">
        <f t="shared" si="7"/>
        <v>3.6817197784874556</v>
      </c>
      <c r="X73" s="125">
        <v>12</v>
      </c>
      <c r="Y73" s="126">
        <v>4.2</v>
      </c>
      <c r="Z73" s="126">
        <v>4</v>
      </c>
      <c r="AA73" s="32">
        <v>80</v>
      </c>
      <c r="AB73" s="32" t="s">
        <v>99</v>
      </c>
      <c r="AC73" s="32">
        <v>1.4</v>
      </c>
      <c r="AD73" s="32" t="s">
        <v>106</v>
      </c>
      <c r="AE73" s="45" t="s">
        <v>101</v>
      </c>
    </row>
    <row r="74" spans="1:31" s="46" customFormat="1" ht="20.100000000000001" customHeight="1">
      <c r="A74" s="38" t="s">
        <v>92</v>
      </c>
      <c r="B74" s="38" t="s">
        <v>230</v>
      </c>
      <c r="C74" s="39" t="s">
        <v>244</v>
      </c>
      <c r="D74" s="40" t="s">
        <v>245</v>
      </c>
      <c r="E74" s="40" t="s">
        <v>233</v>
      </c>
      <c r="F74" s="40" t="s">
        <v>97</v>
      </c>
      <c r="G74" s="32" t="s">
        <v>51</v>
      </c>
      <c r="H74" s="32" t="s">
        <v>34</v>
      </c>
      <c r="I74" s="41" t="s">
        <v>234</v>
      </c>
      <c r="J74" s="41"/>
      <c r="K74" s="41"/>
      <c r="L74" s="42">
        <v>130</v>
      </c>
      <c r="M74" s="42">
        <v>113</v>
      </c>
      <c r="N74" s="42">
        <v>145</v>
      </c>
      <c r="O74" s="43">
        <v>1.95</v>
      </c>
      <c r="P74" s="44">
        <v>120</v>
      </c>
      <c r="Q74" s="134">
        <f t="shared" si="4"/>
        <v>4.7244094488188972</v>
      </c>
      <c r="R74" s="44">
        <v>60</v>
      </c>
      <c r="S74" s="134">
        <f t="shared" si="5"/>
        <v>2.3622047244094486</v>
      </c>
      <c r="T74" s="44">
        <v>130</v>
      </c>
      <c r="U74" s="134">
        <f t="shared" si="6"/>
        <v>5.1181102362204731</v>
      </c>
      <c r="V74" s="62">
        <v>1.9</v>
      </c>
      <c r="W74" s="134">
        <f t="shared" si="7"/>
        <v>4.1887829815126736</v>
      </c>
      <c r="X74" s="125">
        <v>12</v>
      </c>
      <c r="Y74" s="126">
        <v>5</v>
      </c>
      <c r="Z74" s="126">
        <v>5</v>
      </c>
      <c r="AA74" s="32">
        <v>75</v>
      </c>
      <c r="AB74" s="32" t="s">
        <v>99</v>
      </c>
      <c r="AC74" s="32">
        <f>Y74*0.3</f>
        <v>1.5</v>
      </c>
      <c r="AD74" s="32" t="s">
        <v>106</v>
      </c>
      <c r="AE74" s="45" t="s">
        <v>101</v>
      </c>
    </row>
    <row r="75" spans="1:31" s="46" customFormat="1" ht="20.100000000000001" customHeight="1">
      <c r="A75" s="38" t="s">
        <v>92</v>
      </c>
      <c r="B75" s="38" t="s">
        <v>230</v>
      </c>
      <c r="C75" s="39" t="s">
        <v>246</v>
      </c>
      <c r="D75" s="40" t="s">
        <v>247</v>
      </c>
      <c r="E75" s="40" t="s">
        <v>233</v>
      </c>
      <c r="F75" s="40" t="s">
        <v>97</v>
      </c>
      <c r="G75" s="32" t="s">
        <v>51</v>
      </c>
      <c r="H75" s="32" t="s">
        <v>34</v>
      </c>
      <c r="I75" s="41" t="s">
        <v>234</v>
      </c>
      <c r="J75" s="41"/>
      <c r="K75" s="41"/>
      <c r="L75" s="42">
        <v>134</v>
      </c>
      <c r="M75" s="42">
        <v>119</v>
      </c>
      <c r="N75" s="42">
        <v>147</v>
      </c>
      <c r="O75" s="43">
        <v>2.2166666666666699</v>
      </c>
      <c r="P75" s="44">
        <v>113</v>
      </c>
      <c r="Q75" s="134">
        <f t="shared" si="4"/>
        <v>4.4488188976377954</v>
      </c>
      <c r="R75" s="44">
        <v>70</v>
      </c>
      <c r="S75" s="134">
        <f t="shared" si="5"/>
        <v>2.7559055118110236</v>
      </c>
      <c r="T75" s="44">
        <v>105</v>
      </c>
      <c r="U75" s="134">
        <f t="shared" si="6"/>
        <v>4.1338582677165352</v>
      </c>
      <c r="V75" s="62">
        <v>2.14</v>
      </c>
      <c r="W75" s="134">
        <f t="shared" si="7"/>
        <v>4.7178924107563809</v>
      </c>
      <c r="X75" s="125">
        <v>12</v>
      </c>
      <c r="Y75" s="126">
        <v>6.3</v>
      </c>
      <c r="Z75" s="126">
        <v>6</v>
      </c>
      <c r="AA75" s="32">
        <v>130</v>
      </c>
      <c r="AB75" s="32" t="s">
        <v>99</v>
      </c>
      <c r="AC75" s="32">
        <v>2.1</v>
      </c>
      <c r="AD75" s="32" t="s">
        <v>106</v>
      </c>
      <c r="AE75" s="45" t="s">
        <v>101</v>
      </c>
    </row>
    <row r="76" spans="1:31" s="46" customFormat="1" ht="20.100000000000001" customHeight="1">
      <c r="A76" s="38" t="s">
        <v>92</v>
      </c>
      <c r="B76" s="38" t="s">
        <v>230</v>
      </c>
      <c r="C76" s="39" t="s">
        <v>248</v>
      </c>
      <c r="D76" s="40" t="s">
        <v>249</v>
      </c>
      <c r="E76" s="40" t="s">
        <v>233</v>
      </c>
      <c r="F76" s="40" t="s">
        <v>97</v>
      </c>
      <c r="G76" s="32" t="s">
        <v>51</v>
      </c>
      <c r="H76" s="32" t="s">
        <v>34</v>
      </c>
      <c r="I76" s="41" t="s">
        <v>234</v>
      </c>
      <c r="J76" s="41"/>
      <c r="K76" s="41"/>
      <c r="L76" s="42">
        <v>161</v>
      </c>
      <c r="M76" s="42">
        <v>144</v>
      </c>
      <c r="N76" s="42">
        <v>120</v>
      </c>
      <c r="O76" s="43">
        <v>2.4500000000000002</v>
      </c>
      <c r="P76" s="44">
        <v>150</v>
      </c>
      <c r="Q76" s="134">
        <f t="shared" si="4"/>
        <v>5.9055118110236222</v>
      </c>
      <c r="R76" s="44">
        <v>87</v>
      </c>
      <c r="S76" s="134">
        <f t="shared" si="5"/>
        <v>3.4251968503937009</v>
      </c>
      <c r="T76" s="44">
        <v>93</v>
      </c>
      <c r="U76" s="134">
        <f t="shared" si="6"/>
        <v>3.6614173228346458</v>
      </c>
      <c r="V76" s="62">
        <v>2.29</v>
      </c>
      <c r="W76" s="134">
        <f t="shared" si="7"/>
        <v>5.0485858040336966</v>
      </c>
      <c r="X76" s="125">
        <v>12</v>
      </c>
      <c r="Y76" s="126">
        <v>6.3</v>
      </c>
      <c r="Z76" s="126">
        <v>6</v>
      </c>
      <c r="AA76" s="32">
        <v>105</v>
      </c>
      <c r="AB76" s="32" t="s">
        <v>99</v>
      </c>
      <c r="AC76" s="32">
        <v>2.1</v>
      </c>
      <c r="AD76" s="32" t="s">
        <v>100</v>
      </c>
      <c r="AE76" s="45" t="s">
        <v>101</v>
      </c>
    </row>
    <row r="77" spans="1:31" s="46" customFormat="1" ht="20.100000000000001" customHeight="1">
      <c r="A77" s="38" t="s">
        <v>92</v>
      </c>
      <c r="B77" s="38" t="s">
        <v>230</v>
      </c>
      <c r="C77" s="39" t="s">
        <v>250</v>
      </c>
      <c r="D77" s="40" t="s">
        <v>251</v>
      </c>
      <c r="E77" s="40" t="s">
        <v>233</v>
      </c>
      <c r="F77" s="40" t="s">
        <v>97</v>
      </c>
      <c r="G77" s="32" t="s">
        <v>51</v>
      </c>
      <c r="H77" s="32" t="s">
        <v>34</v>
      </c>
      <c r="I77" s="41" t="s">
        <v>234</v>
      </c>
      <c r="J77" s="41"/>
      <c r="K77" s="41"/>
      <c r="L77" s="42">
        <v>134</v>
      </c>
      <c r="M77" s="42">
        <v>119</v>
      </c>
      <c r="N77" s="42">
        <v>147</v>
      </c>
      <c r="O77" s="43">
        <v>2.27</v>
      </c>
      <c r="P77" s="44">
        <v>113</v>
      </c>
      <c r="Q77" s="134">
        <f t="shared" si="4"/>
        <v>4.4488188976377954</v>
      </c>
      <c r="R77" s="44">
        <v>70</v>
      </c>
      <c r="S77" s="134">
        <f t="shared" si="5"/>
        <v>2.7559055118110236</v>
      </c>
      <c r="T77" s="44">
        <v>130</v>
      </c>
      <c r="U77" s="134">
        <f t="shared" si="6"/>
        <v>5.1181102362204731</v>
      </c>
      <c r="V77" s="62">
        <v>2.17</v>
      </c>
      <c r="W77" s="134">
        <f t="shared" si="7"/>
        <v>4.7840310894118439</v>
      </c>
      <c r="X77" s="125">
        <v>12</v>
      </c>
      <c r="Y77" s="126">
        <v>6.3</v>
      </c>
      <c r="Z77" s="126">
        <v>6</v>
      </c>
      <c r="AA77" s="32">
        <v>100</v>
      </c>
      <c r="AB77" s="32" t="s">
        <v>99</v>
      </c>
      <c r="AC77" s="32">
        <v>2.1</v>
      </c>
      <c r="AD77" s="32" t="s">
        <v>106</v>
      </c>
      <c r="AE77" s="45" t="s">
        <v>101</v>
      </c>
    </row>
    <row r="78" spans="1:31" s="46" customFormat="1" ht="20.100000000000001" customHeight="1">
      <c r="A78" s="38" t="s">
        <v>92</v>
      </c>
      <c r="B78" s="38" t="s">
        <v>230</v>
      </c>
      <c r="C78" s="39" t="s">
        <v>252</v>
      </c>
      <c r="D78" s="40" t="s">
        <v>253</v>
      </c>
      <c r="E78" s="40" t="s">
        <v>233</v>
      </c>
      <c r="F78" s="40" t="s">
        <v>97</v>
      </c>
      <c r="G78" s="32" t="s">
        <v>51</v>
      </c>
      <c r="H78" s="32" t="s">
        <v>34</v>
      </c>
      <c r="I78" s="41" t="s">
        <v>234</v>
      </c>
      <c r="J78" s="41"/>
      <c r="K78" s="41"/>
      <c r="L78" s="42">
        <v>159</v>
      </c>
      <c r="M78" s="42">
        <v>125</v>
      </c>
      <c r="N78" s="42">
        <v>119</v>
      </c>
      <c r="O78" s="43">
        <v>2.2799999999999998</v>
      </c>
      <c r="P78" s="44">
        <v>150</v>
      </c>
      <c r="Q78" s="134">
        <f t="shared" si="4"/>
        <v>5.9055118110236222</v>
      </c>
      <c r="R78" s="44">
        <v>65</v>
      </c>
      <c r="S78" s="134">
        <f t="shared" si="5"/>
        <v>2.5590551181102366</v>
      </c>
      <c r="T78" s="44">
        <v>93</v>
      </c>
      <c r="U78" s="134">
        <f t="shared" si="6"/>
        <v>3.6614173228346458</v>
      </c>
      <c r="V78" s="62">
        <v>2.15</v>
      </c>
      <c r="W78" s="134">
        <f t="shared" si="7"/>
        <v>4.7399386369748679</v>
      </c>
      <c r="X78" s="125">
        <v>12</v>
      </c>
      <c r="Y78" s="126">
        <v>6.8</v>
      </c>
      <c r="Z78" s="126" t="s">
        <v>254</v>
      </c>
      <c r="AA78" s="32">
        <v>85</v>
      </c>
      <c r="AB78" s="32" t="s">
        <v>99</v>
      </c>
      <c r="AC78" s="32">
        <v>2.2000000000000002</v>
      </c>
      <c r="AD78" s="32" t="s">
        <v>100</v>
      </c>
      <c r="AE78" s="45" t="s">
        <v>101</v>
      </c>
    </row>
    <row r="79" spans="1:31" s="46" customFormat="1" ht="20.100000000000001" customHeight="1">
      <c r="A79" s="38" t="s">
        <v>92</v>
      </c>
      <c r="B79" s="38" t="s">
        <v>230</v>
      </c>
      <c r="C79" s="39" t="s">
        <v>255</v>
      </c>
      <c r="D79" s="40" t="s">
        <v>256</v>
      </c>
      <c r="E79" s="40" t="s">
        <v>233</v>
      </c>
      <c r="F79" s="40" t="s">
        <v>97</v>
      </c>
      <c r="G79" s="32" t="s">
        <v>51</v>
      </c>
      <c r="H79" s="32" t="s">
        <v>34</v>
      </c>
      <c r="I79" s="41" t="s">
        <v>234</v>
      </c>
      <c r="J79" s="41"/>
      <c r="K79" s="41"/>
      <c r="L79" s="42">
        <v>158</v>
      </c>
      <c r="M79" s="42">
        <v>150</v>
      </c>
      <c r="N79" s="42">
        <v>127</v>
      </c>
      <c r="O79" s="43">
        <v>2.95</v>
      </c>
      <c r="P79" s="44">
        <v>150</v>
      </c>
      <c r="Q79" s="134">
        <f t="shared" si="4"/>
        <v>5.9055118110236222</v>
      </c>
      <c r="R79" s="44">
        <v>87</v>
      </c>
      <c r="S79" s="134">
        <f t="shared" si="5"/>
        <v>3.4251968503937009</v>
      </c>
      <c r="T79" s="44">
        <v>105</v>
      </c>
      <c r="U79" s="134">
        <f t="shared" si="6"/>
        <v>4.1338582677165352</v>
      </c>
      <c r="V79" s="62">
        <v>2.85</v>
      </c>
      <c r="W79" s="134">
        <f t="shared" si="7"/>
        <v>6.2831744722690113</v>
      </c>
      <c r="X79" s="125">
        <v>12</v>
      </c>
      <c r="Y79" s="126">
        <v>8.4</v>
      </c>
      <c r="Z79" s="126">
        <v>8</v>
      </c>
      <c r="AA79" s="32">
        <v>135</v>
      </c>
      <c r="AB79" s="32" t="s">
        <v>99</v>
      </c>
      <c r="AC79" s="32">
        <v>2.8</v>
      </c>
      <c r="AD79" s="32" t="s">
        <v>100</v>
      </c>
      <c r="AE79" s="45" t="s">
        <v>101</v>
      </c>
    </row>
    <row r="80" spans="1:31" s="46" customFormat="1" ht="20.100000000000001" customHeight="1">
      <c r="A80" s="38" t="s">
        <v>92</v>
      </c>
      <c r="B80" s="38" t="s">
        <v>230</v>
      </c>
      <c r="C80" s="39" t="s">
        <v>257</v>
      </c>
      <c r="D80" s="40" t="s">
        <v>258</v>
      </c>
      <c r="E80" s="40" t="s">
        <v>233</v>
      </c>
      <c r="F80" s="40" t="s">
        <v>97</v>
      </c>
      <c r="G80" s="32" t="s">
        <v>51</v>
      </c>
      <c r="H80" s="32" t="s">
        <v>34</v>
      </c>
      <c r="I80" s="41" t="s">
        <v>234</v>
      </c>
      <c r="J80" s="41"/>
      <c r="K80" s="41"/>
      <c r="L80" s="42">
        <v>147</v>
      </c>
      <c r="M80" s="42">
        <v>135</v>
      </c>
      <c r="N80" s="42">
        <v>152</v>
      </c>
      <c r="O80" s="43">
        <v>3.01</v>
      </c>
      <c r="P80" s="44">
        <v>135</v>
      </c>
      <c r="Q80" s="134">
        <f t="shared" si="4"/>
        <v>5.3149606299212602</v>
      </c>
      <c r="R80" s="44">
        <v>75</v>
      </c>
      <c r="S80" s="134">
        <f t="shared" si="5"/>
        <v>2.9527559055118111</v>
      </c>
      <c r="T80" s="44">
        <v>139</v>
      </c>
      <c r="U80" s="134">
        <f t="shared" si="6"/>
        <v>5.4724409448818898</v>
      </c>
      <c r="V80" s="62">
        <v>2.87</v>
      </c>
      <c r="W80" s="134">
        <f t="shared" si="7"/>
        <v>6.3272669247059872</v>
      </c>
      <c r="X80" s="125">
        <v>12</v>
      </c>
      <c r="Y80" s="126">
        <v>9.5</v>
      </c>
      <c r="Z80" s="126">
        <v>9</v>
      </c>
      <c r="AA80" s="32">
        <v>115</v>
      </c>
      <c r="AB80" s="32" t="s">
        <v>99</v>
      </c>
      <c r="AC80" s="32">
        <v>3.1</v>
      </c>
      <c r="AD80" s="32" t="s">
        <v>100</v>
      </c>
      <c r="AE80" s="45" t="s">
        <v>101</v>
      </c>
    </row>
    <row r="81" spans="1:31" s="46" customFormat="1" ht="20.100000000000001" customHeight="1">
      <c r="A81" s="38" t="s">
        <v>92</v>
      </c>
      <c r="B81" s="38" t="s">
        <v>230</v>
      </c>
      <c r="C81" s="39" t="s">
        <v>259</v>
      </c>
      <c r="D81" s="40" t="s">
        <v>260</v>
      </c>
      <c r="E81" s="40" t="s">
        <v>233</v>
      </c>
      <c r="F81" s="40" t="s">
        <v>97</v>
      </c>
      <c r="G81" s="32" t="s">
        <v>51</v>
      </c>
      <c r="H81" s="32" t="s">
        <v>34</v>
      </c>
      <c r="I81" s="41" t="s">
        <v>234</v>
      </c>
      <c r="J81" s="41"/>
      <c r="K81" s="41"/>
      <c r="L81" s="42">
        <v>158</v>
      </c>
      <c r="M81" s="42">
        <v>133</v>
      </c>
      <c r="N81" s="42">
        <v>127</v>
      </c>
      <c r="O81" s="43">
        <v>2.72</v>
      </c>
      <c r="P81" s="44">
        <v>150</v>
      </c>
      <c r="Q81" s="134">
        <f t="shared" si="4"/>
        <v>5.9055118110236222</v>
      </c>
      <c r="R81" s="44">
        <v>68</v>
      </c>
      <c r="S81" s="134">
        <f t="shared" si="5"/>
        <v>2.6771653543307088</v>
      </c>
      <c r="T81" s="44">
        <v>105</v>
      </c>
      <c r="U81" s="134">
        <f t="shared" si="6"/>
        <v>4.1338582677165352</v>
      </c>
      <c r="V81" s="62">
        <v>2.6</v>
      </c>
      <c r="W81" s="134">
        <f t="shared" si="7"/>
        <v>5.7320188168068169</v>
      </c>
      <c r="X81" s="125">
        <v>12</v>
      </c>
      <c r="Y81" s="126">
        <v>8.4</v>
      </c>
      <c r="Z81" s="126">
        <v>8</v>
      </c>
      <c r="AA81" s="32">
        <v>120</v>
      </c>
      <c r="AB81" s="32" t="s">
        <v>99</v>
      </c>
      <c r="AC81" s="32">
        <v>2.8</v>
      </c>
      <c r="AD81" s="32" t="s">
        <v>100</v>
      </c>
      <c r="AE81" s="45" t="s">
        <v>101</v>
      </c>
    </row>
    <row r="82" spans="1:31" s="46" customFormat="1" ht="20.100000000000001" customHeight="1">
      <c r="A82" s="38" t="s">
        <v>92</v>
      </c>
      <c r="B82" s="38" t="s">
        <v>230</v>
      </c>
      <c r="C82" s="39" t="s">
        <v>261</v>
      </c>
      <c r="D82" s="40" t="s">
        <v>262</v>
      </c>
      <c r="E82" s="40" t="s">
        <v>233</v>
      </c>
      <c r="F82" s="40" t="s">
        <v>97</v>
      </c>
      <c r="G82" s="32" t="s">
        <v>51</v>
      </c>
      <c r="H82" s="32" t="s">
        <v>34</v>
      </c>
      <c r="I82" s="41" t="s">
        <v>234</v>
      </c>
      <c r="J82" s="41"/>
      <c r="K82" s="41"/>
      <c r="L82" s="42">
        <v>158</v>
      </c>
      <c r="M82" s="42">
        <v>150</v>
      </c>
      <c r="N82" s="42">
        <v>127</v>
      </c>
      <c r="O82" s="43">
        <v>3.25</v>
      </c>
      <c r="P82" s="44">
        <v>150</v>
      </c>
      <c r="Q82" s="134">
        <f t="shared" si="4"/>
        <v>5.9055118110236222</v>
      </c>
      <c r="R82" s="44">
        <v>88</v>
      </c>
      <c r="S82" s="134">
        <f t="shared" si="5"/>
        <v>3.4645669291338583</v>
      </c>
      <c r="T82" s="44">
        <v>93</v>
      </c>
      <c r="U82" s="134">
        <f t="shared" si="6"/>
        <v>3.6614173228346458</v>
      </c>
      <c r="V82" s="62">
        <v>3.11</v>
      </c>
      <c r="W82" s="134">
        <f t="shared" si="7"/>
        <v>6.8563763539496927</v>
      </c>
      <c r="X82" s="125">
        <v>12</v>
      </c>
      <c r="Y82" s="126">
        <v>9.1</v>
      </c>
      <c r="Z82" s="126" t="s">
        <v>263</v>
      </c>
      <c r="AA82" s="32">
        <v>190</v>
      </c>
      <c r="AB82" s="32" t="s">
        <v>99</v>
      </c>
      <c r="AC82" s="32">
        <v>3</v>
      </c>
      <c r="AD82" s="32" t="s">
        <v>100</v>
      </c>
      <c r="AE82" s="45" t="s">
        <v>101</v>
      </c>
    </row>
    <row r="83" spans="1:31" s="46" customFormat="1" ht="20.100000000000001" customHeight="1">
      <c r="A83" s="38" t="s">
        <v>92</v>
      </c>
      <c r="B83" s="38" t="s">
        <v>230</v>
      </c>
      <c r="C83" s="39" t="s">
        <v>264</v>
      </c>
      <c r="D83" s="40" t="s">
        <v>265</v>
      </c>
      <c r="E83" s="40" t="s">
        <v>233</v>
      </c>
      <c r="F83" s="40" t="s">
        <v>97</v>
      </c>
      <c r="G83" s="32" t="s">
        <v>51</v>
      </c>
      <c r="H83" s="32" t="s">
        <v>34</v>
      </c>
      <c r="I83" s="41" t="s">
        <v>234</v>
      </c>
      <c r="J83" s="41"/>
      <c r="K83" s="41"/>
      <c r="L83" s="42">
        <v>158</v>
      </c>
      <c r="M83" s="42">
        <v>154</v>
      </c>
      <c r="N83" s="42">
        <v>153</v>
      </c>
      <c r="O83" s="43">
        <v>3.38</v>
      </c>
      <c r="P83" s="44">
        <v>150</v>
      </c>
      <c r="Q83" s="134">
        <f t="shared" si="4"/>
        <v>5.9055118110236222</v>
      </c>
      <c r="R83" s="44">
        <v>88</v>
      </c>
      <c r="S83" s="134">
        <f t="shared" si="5"/>
        <v>3.4645669291338583</v>
      </c>
      <c r="T83" s="44">
        <v>105</v>
      </c>
      <c r="U83" s="134">
        <f t="shared" si="6"/>
        <v>4.1338582677165352</v>
      </c>
      <c r="V83" s="62">
        <v>3.29</v>
      </c>
      <c r="W83" s="134">
        <f t="shared" si="7"/>
        <v>7.2532084258824723</v>
      </c>
      <c r="X83" s="125">
        <v>12</v>
      </c>
      <c r="Y83" s="126">
        <v>10.5</v>
      </c>
      <c r="Z83" s="126">
        <v>10</v>
      </c>
      <c r="AA83" s="32">
        <v>175</v>
      </c>
      <c r="AB83" s="32" t="s">
        <v>99</v>
      </c>
      <c r="AC83" s="32">
        <v>3.5</v>
      </c>
      <c r="AD83" s="32" t="s">
        <v>100</v>
      </c>
      <c r="AE83" s="45" t="s">
        <v>101</v>
      </c>
    </row>
    <row r="84" spans="1:31" s="46" customFormat="1" ht="20.100000000000001" customHeight="1">
      <c r="A84" s="38" t="s">
        <v>92</v>
      </c>
      <c r="B84" s="38" t="s">
        <v>230</v>
      </c>
      <c r="C84" s="39" t="s">
        <v>266</v>
      </c>
      <c r="D84" s="40" t="s">
        <v>267</v>
      </c>
      <c r="E84" s="40" t="s">
        <v>233</v>
      </c>
      <c r="F84" s="40" t="s">
        <v>97</v>
      </c>
      <c r="G84" s="32" t="s">
        <v>51</v>
      </c>
      <c r="H84" s="32" t="s">
        <v>34</v>
      </c>
      <c r="I84" s="41" t="s">
        <v>234</v>
      </c>
      <c r="J84" s="41"/>
      <c r="K84" s="41"/>
      <c r="L84" s="42">
        <v>163</v>
      </c>
      <c r="M84" s="42">
        <v>127</v>
      </c>
      <c r="N84" s="42">
        <v>159</v>
      </c>
      <c r="O84" s="43">
        <v>3.45</v>
      </c>
      <c r="P84" s="44">
        <v>150</v>
      </c>
      <c r="Q84" s="134">
        <f t="shared" si="4"/>
        <v>5.9055118110236222</v>
      </c>
      <c r="R84" s="44">
        <v>69</v>
      </c>
      <c r="S84" s="134">
        <f t="shared" si="5"/>
        <v>2.7165354330708662</v>
      </c>
      <c r="T84" s="44">
        <v>130</v>
      </c>
      <c r="U84" s="134">
        <f t="shared" si="6"/>
        <v>5.1181102362204731</v>
      </c>
      <c r="V84" s="62">
        <v>3.36</v>
      </c>
      <c r="W84" s="134">
        <f t="shared" si="7"/>
        <v>7.4075320094118862</v>
      </c>
      <c r="X84" s="125">
        <v>12</v>
      </c>
      <c r="Y84" s="126">
        <v>10.5</v>
      </c>
      <c r="Z84" s="126">
        <v>10</v>
      </c>
      <c r="AA84" s="32">
        <v>210</v>
      </c>
      <c r="AB84" s="32" t="s">
        <v>99</v>
      </c>
      <c r="AC84" s="32">
        <v>3.5</v>
      </c>
      <c r="AD84" s="32" t="s">
        <v>100</v>
      </c>
      <c r="AE84" s="45" t="s">
        <v>101</v>
      </c>
    </row>
    <row r="85" spans="1:31" s="46" customFormat="1" ht="20.100000000000001" customHeight="1">
      <c r="A85" s="38" t="s">
        <v>92</v>
      </c>
      <c r="B85" s="38" t="s">
        <v>230</v>
      </c>
      <c r="C85" s="39" t="s">
        <v>268</v>
      </c>
      <c r="D85" s="40" t="s">
        <v>269</v>
      </c>
      <c r="E85" s="40" t="s">
        <v>233</v>
      </c>
      <c r="F85" s="40" t="s">
        <v>97</v>
      </c>
      <c r="G85" s="32" t="s">
        <v>51</v>
      </c>
      <c r="H85" s="32" t="s">
        <v>34</v>
      </c>
      <c r="I85" s="41" t="s">
        <v>234</v>
      </c>
      <c r="J85" s="41"/>
      <c r="K85" s="41"/>
      <c r="L85" s="42">
        <v>158</v>
      </c>
      <c r="M85" s="42">
        <v>154</v>
      </c>
      <c r="N85" s="42">
        <v>153</v>
      </c>
      <c r="O85" s="43">
        <v>3.7</v>
      </c>
      <c r="P85" s="44">
        <v>150</v>
      </c>
      <c r="Q85" s="134">
        <f t="shared" si="4"/>
        <v>5.9055118110236222</v>
      </c>
      <c r="R85" s="44">
        <v>87</v>
      </c>
      <c r="S85" s="134">
        <f t="shared" si="5"/>
        <v>3.4251968503937009</v>
      </c>
      <c r="T85" s="44">
        <v>130</v>
      </c>
      <c r="U85" s="134">
        <f t="shared" si="6"/>
        <v>5.1181102362204731</v>
      </c>
      <c r="V85" s="62">
        <v>3.58</v>
      </c>
      <c r="W85" s="134">
        <f t="shared" si="7"/>
        <v>7.8925489862186167</v>
      </c>
      <c r="X85" s="125">
        <v>12</v>
      </c>
      <c r="Y85" s="126">
        <v>10.5</v>
      </c>
      <c r="Z85" s="126">
        <v>10</v>
      </c>
      <c r="AA85" s="32">
        <v>180</v>
      </c>
      <c r="AB85" s="32" t="s">
        <v>99</v>
      </c>
      <c r="AC85" s="32">
        <v>3.5</v>
      </c>
      <c r="AD85" s="32" t="s">
        <v>100</v>
      </c>
      <c r="AE85" s="45" t="s">
        <v>101</v>
      </c>
    </row>
    <row r="86" spans="1:31" s="46" customFormat="1" ht="20.100000000000001" customHeight="1">
      <c r="A86" s="38" t="s">
        <v>92</v>
      </c>
      <c r="B86" s="38" t="s">
        <v>230</v>
      </c>
      <c r="C86" s="39" t="s">
        <v>270</v>
      </c>
      <c r="D86" s="40" t="s">
        <v>271</v>
      </c>
      <c r="E86" s="40" t="s">
        <v>233</v>
      </c>
      <c r="F86" s="40" t="s">
        <v>97</v>
      </c>
      <c r="G86" s="32" t="s">
        <v>51</v>
      </c>
      <c r="H86" s="32" t="s">
        <v>34</v>
      </c>
      <c r="I86" s="41" t="s">
        <v>234</v>
      </c>
      <c r="J86" s="41"/>
      <c r="K86" s="41"/>
      <c r="L86" s="42">
        <v>158</v>
      </c>
      <c r="M86" s="42">
        <v>154</v>
      </c>
      <c r="N86" s="42">
        <v>153</v>
      </c>
      <c r="O86" s="43">
        <v>3.96</v>
      </c>
      <c r="P86" s="44">
        <v>150</v>
      </c>
      <c r="Q86" s="134">
        <f t="shared" si="4"/>
        <v>5.9055118110236222</v>
      </c>
      <c r="R86" s="44">
        <v>88</v>
      </c>
      <c r="S86" s="134">
        <f t="shared" si="5"/>
        <v>3.4645669291338583</v>
      </c>
      <c r="T86" s="44">
        <v>110</v>
      </c>
      <c r="U86" s="134">
        <f t="shared" si="6"/>
        <v>4.3307086614173231</v>
      </c>
      <c r="V86" s="62">
        <v>3.8</v>
      </c>
      <c r="W86" s="134">
        <f t="shared" si="7"/>
        <v>8.3775659630253472</v>
      </c>
      <c r="X86" s="125">
        <v>12</v>
      </c>
      <c r="Y86" s="126">
        <v>11.6</v>
      </c>
      <c r="Z86" s="126">
        <v>11</v>
      </c>
      <c r="AA86" s="32">
        <v>215</v>
      </c>
      <c r="AB86" s="32" t="s">
        <v>99</v>
      </c>
      <c r="AC86" s="32">
        <v>3.8</v>
      </c>
      <c r="AD86" s="32" t="s">
        <v>100</v>
      </c>
      <c r="AE86" s="45" t="s">
        <v>101</v>
      </c>
    </row>
    <row r="87" spans="1:31" s="46" customFormat="1" ht="20.100000000000001" customHeight="1">
      <c r="A87" s="38" t="s">
        <v>92</v>
      </c>
      <c r="B87" s="38" t="s">
        <v>230</v>
      </c>
      <c r="C87" s="39" t="s">
        <v>272</v>
      </c>
      <c r="D87" s="40" t="s">
        <v>273</v>
      </c>
      <c r="E87" s="40" t="s">
        <v>233</v>
      </c>
      <c r="F87" s="40" t="s">
        <v>97</v>
      </c>
      <c r="G87" s="32" t="s">
        <v>51</v>
      </c>
      <c r="H87" s="32" t="s">
        <v>34</v>
      </c>
      <c r="I87" s="41" t="s">
        <v>234</v>
      </c>
      <c r="J87" s="41"/>
      <c r="K87" s="41"/>
      <c r="L87" s="42">
        <v>160</v>
      </c>
      <c r="M87" s="42">
        <v>130</v>
      </c>
      <c r="N87" s="42">
        <v>168</v>
      </c>
      <c r="O87" s="43">
        <v>4.0999999999999996</v>
      </c>
      <c r="P87" s="44">
        <v>150</v>
      </c>
      <c r="Q87" s="134">
        <f t="shared" si="4"/>
        <v>5.9055118110236222</v>
      </c>
      <c r="R87" s="44">
        <v>69</v>
      </c>
      <c r="S87" s="134">
        <f t="shared" si="5"/>
        <v>2.7165354330708662</v>
      </c>
      <c r="T87" s="44">
        <v>145</v>
      </c>
      <c r="U87" s="134">
        <f t="shared" si="6"/>
        <v>5.7086614173228343</v>
      </c>
      <c r="V87" s="62">
        <v>3.89</v>
      </c>
      <c r="W87" s="134">
        <f t="shared" si="7"/>
        <v>8.5759819989917379</v>
      </c>
      <c r="X87" s="125">
        <v>12</v>
      </c>
      <c r="Y87" s="126">
        <v>12.6</v>
      </c>
      <c r="Z87" s="126">
        <v>12</v>
      </c>
      <c r="AA87" s="32">
        <v>210</v>
      </c>
      <c r="AB87" s="32" t="s">
        <v>99</v>
      </c>
      <c r="AC87" s="32">
        <v>4.2</v>
      </c>
      <c r="AD87" s="32" t="s">
        <v>100</v>
      </c>
      <c r="AE87" s="45" t="s">
        <v>101</v>
      </c>
    </row>
    <row r="88" spans="1:31" s="46" customFormat="1" ht="20.100000000000001" customHeight="1">
      <c r="A88" s="38" t="s">
        <v>92</v>
      </c>
      <c r="B88" s="38" t="s">
        <v>230</v>
      </c>
      <c r="C88" s="39" t="s">
        <v>274</v>
      </c>
      <c r="D88" s="40" t="s">
        <v>275</v>
      </c>
      <c r="E88" s="40" t="s">
        <v>233</v>
      </c>
      <c r="F88" s="40" t="s">
        <v>97</v>
      </c>
      <c r="G88" s="32" t="s">
        <v>51</v>
      </c>
      <c r="H88" s="32" t="s">
        <v>34</v>
      </c>
      <c r="I88" s="41" t="s">
        <v>234</v>
      </c>
      <c r="J88" s="41"/>
      <c r="K88" s="41"/>
      <c r="L88" s="42">
        <v>160</v>
      </c>
      <c r="M88" s="42">
        <v>147</v>
      </c>
      <c r="N88" s="42">
        <v>168</v>
      </c>
      <c r="O88" s="43">
        <v>4.22</v>
      </c>
      <c r="P88" s="44">
        <v>150</v>
      </c>
      <c r="Q88" s="134">
        <f t="shared" si="4"/>
        <v>5.9055118110236222</v>
      </c>
      <c r="R88" s="44">
        <v>87</v>
      </c>
      <c r="S88" s="134">
        <f t="shared" si="5"/>
        <v>3.4251968503937009</v>
      </c>
      <c r="T88" s="44">
        <v>145</v>
      </c>
      <c r="U88" s="134">
        <f t="shared" si="6"/>
        <v>5.7086614173228343</v>
      </c>
      <c r="V88" s="62">
        <v>4.0599999999999996</v>
      </c>
      <c r="W88" s="134">
        <f t="shared" si="7"/>
        <v>8.9507678447060286</v>
      </c>
      <c r="X88" s="125">
        <v>12</v>
      </c>
      <c r="Y88" s="126">
        <v>12.6</v>
      </c>
      <c r="Z88" s="126">
        <v>12</v>
      </c>
      <c r="AA88" s="32">
        <v>200</v>
      </c>
      <c r="AB88" s="32" t="s">
        <v>99</v>
      </c>
      <c r="AC88" s="32">
        <v>4.2</v>
      </c>
      <c r="AD88" s="32" t="s">
        <v>100</v>
      </c>
      <c r="AE88" s="45" t="s">
        <v>101</v>
      </c>
    </row>
    <row r="89" spans="1:31" s="46" customFormat="1" ht="20.100000000000001" customHeight="1">
      <c r="A89" s="38" t="s">
        <v>92</v>
      </c>
      <c r="B89" s="38" t="s">
        <v>230</v>
      </c>
      <c r="C89" s="39" t="s">
        <v>276</v>
      </c>
      <c r="D89" s="40" t="s">
        <v>277</v>
      </c>
      <c r="E89" s="40" t="s">
        <v>233</v>
      </c>
      <c r="F89" s="40" t="s">
        <v>97</v>
      </c>
      <c r="G89" s="32" t="s">
        <v>51</v>
      </c>
      <c r="H89" s="32" t="s">
        <v>34</v>
      </c>
      <c r="I89" s="41" t="s">
        <v>234</v>
      </c>
      <c r="J89" s="41"/>
      <c r="K89" s="41"/>
      <c r="L89" s="42">
        <v>160</v>
      </c>
      <c r="M89" s="42">
        <v>147</v>
      </c>
      <c r="N89" s="42">
        <v>168</v>
      </c>
      <c r="O89" s="43">
        <v>4.22</v>
      </c>
      <c r="P89" s="44">
        <v>150</v>
      </c>
      <c r="Q89" s="134">
        <f t="shared" si="4"/>
        <v>5.9055118110236222</v>
      </c>
      <c r="R89" s="44">
        <v>87</v>
      </c>
      <c r="S89" s="134">
        <f t="shared" si="5"/>
        <v>3.4251968503937009</v>
      </c>
      <c r="T89" s="44">
        <v>145</v>
      </c>
      <c r="U89" s="134">
        <f t="shared" si="6"/>
        <v>5.7086614173228343</v>
      </c>
      <c r="V89" s="62">
        <v>4.0599999999999996</v>
      </c>
      <c r="W89" s="134">
        <f t="shared" si="7"/>
        <v>8.9507678447060286</v>
      </c>
      <c r="X89" s="125">
        <v>12</v>
      </c>
      <c r="Y89" s="126">
        <v>12.6</v>
      </c>
      <c r="Z89" s="126">
        <v>12</v>
      </c>
      <c r="AA89" s="32">
        <v>200</v>
      </c>
      <c r="AB89" s="32" t="s">
        <v>99</v>
      </c>
      <c r="AC89" s="32">
        <v>4.2</v>
      </c>
      <c r="AD89" s="32" t="s">
        <v>106</v>
      </c>
      <c r="AE89" s="45" t="s">
        <v>101</v>
      </c>
    </row>
    <row r="90" spans="1:31" s="46" customFormat="1" ht="20.100000000000001" customHeight="1">
      <c r="A90" s="38" t="s">
        <v>92</v>
      </c>
      <c r="B90" s="38" t="s">
        <v>230</v>
      </c>
      <c r="C90" s="39" t="s">
        <v>278</v>
      </c>
      <c r="D90" s="40" t="s">
        <v>279</v>
      </c>
      <c r="E90" s="40" t="s">
        <v>233</v>
      </c>
      <c r="F90" s="40" t="s">
        <v>97</v>
      </c>
      <c r="G90" s="32" t="s">
        <v>51</v>
      </c>
      <c r="H90" s="32" t="s">
        <v>34</v>
      </c>
      <c r="I90" s="41" t="s">
        <v>234</v>
      </c>
      <c r="J90" s="41"/>
      <c r="K90" s="41"/>
      <c r="L90" s="42">
        <v>156</v>
      </c>
      <c r="M90" s="42">
        <v>146</v>
      </c>
      <c r="N90" s="42">
        <v>189</v>
      </c>
      <c r="O90" s="43">
        <v>4.42</v>
      </c>
      <c r="P90" s="44">
        <v>133</v>
      </c>
      <c r="Q90" s="134">
        <f t="shared" si="4"/>
        <v>5.2362204724409454</v>
      </c>
      <c r="R90" s="44">
        <v>90</v>
      </c>
      <c r="S90" s="134">
        <f t="shared" si="5"/>
        <v>3.5433070866141736</v>
      </c>
      <c r="T90" s="44">
        <v>164</v>
      </c>
      <c r="U90" s="134">
        <f t="shared" si="6"/>
        <v>6.4566929133858268</v>
      </c>
      <c r="V90" s="62">
        <v>4.24</v>
      </c>
      <c r="W90" s="134">
        <f t="shared" si="7"/>
        <v>9.34759991663881</v>
      </c>
      <c r="X90" s="125">
        <v>12</v>
      </c>
      <c r="Y90" s="126">
        <v>12.6</v>
      </c>
      <c r="Z90" s="126">
        <v>12</v>
      </c>
      <c r="AA90" s="32">
        <v>210</v>
      </c>
      <c r="AB90" s="32" t="s">
        <v>99</v>
      </c>
      <c r="AC90" s="32">
        <v>4.2</v>
      </c>
      <c r="AD90" s="32" t="s">
        <v>100</v>
      </c>
      <c r="AE90" s="45" t="s">
        <v>101</v>
      </c>
    </row>
    <row r="91" spans="1:31" s="46" customFormat="1" ht="20.100000000000001" customHeight="1">
      <c r="A91" s="38" t="s">
        <v>92</v>
      </c>
      <c r="B91" s="38" t="s">
        <v>230</v>
      </c>
      <c r="C91" s="39" t="s">
        <v>280</v>
      </c>
      <c r="D91" s="40" t="s">
        <v>281</v>
      </c>
      <c r="E91" s="40" t="s">
        <v>233</v>
      </c>
      <c r="F91" s="40" t="s">
        <v>97</v>
      </c>
      <c r="G91" s="32" t="s">
        <v>51</v>
      </c>
      <c r="H91" s="32" t="s">
        <v>34</v>
      </c>
      <c r="I91" s="41" t="s">
        <v>234</v>
      </c>
      <c r="J91" s="41"/>
      <c r="K91" s="41"/>
      <c r="L91" s="42">
        <v>156</v>
      </c>
      <c r="M91" s="42">
        <v>146</v>
      </c>
      <c r="N91" s="42">
        <v>189</v>
      </c>
      <c r="O91" s="43">
        <v>4.42</v>
      </c>
      <c r="P91" s="44">
        <v>133</v>
      </c>
      <c r="Q91" s="134">
        <f t="shared" si="4"/>
        <v>5.2362204724409454</v>
      </c>
      <c r="R91" s="44">
        <v>90</v>
      </c>
      <c r="S91" s="134">
        <f t="shared" si="5"/>
        <v>3.5433070866141736</v>
      </c>
      <c r="T91" s="44">
        <v>164</v>
      </c>
      <c r="U91" s="134">
        <f t="shared" si="6"/>
        <v>6.4566929133858268</v>
      </c>
      <c r="V91" s="62">
        <v>4.24</v>
      </c>
      <c r="W91" s="134">
        <f t="shared" si="7"/>
        <v>9.34759991663881</v>
      </c>
      <c r="X91" s="125">
        <v>12</v>
      </c>
      <c r="Y91" s="126">
        <v>12.6</v>
      </c>
      <c r="Z91" s="126">
        <v>12</v>
      </c>
      <c r="AA91" s="32">
        <v>210</v>
      </c>
      <c r="AB91" s="32" t="s">
        <v>99</v>
      </c>
      <c r="AC91" s="32">
        <v>4.2</v>
      </c>
      <c r="AD91" s="32" t="s">
        <v>106</v>
      </c>
      <c r="AE91" s="45" t="s">
        <v>101</v>
      </c>
    </row>
    <row r="92" spans="1:31" s="46" customFormat="1" ht="20.100000000000001" customHeight="1">
      <c r="A92" s="38" t="s">
        <v>92</v>
      </c>
      <c r="B92" s="38" t="s">
        <v>230</v>
      </c>
      <c r="C92" s="39" t="s">
        <v>282</v>
      </c>
      <c r="D92" s="40" t="s">
        <v>283</v>
      </c>
      <c r="E92" s="40" t="s">
        <v>233</v>
      </c>
      <c r="F92" s="40" t="s">
        <v>97</v>
      </c>
      <c r="G92" s="32" t="s">
        <v>51</v>
      </c>
      <c r="H92" s="32" t="s">
        <v>34</v>
      </c>
      <c r="I92" s="41" t="s">
        <v>234</v>
      </c>
      <c r="J92" s="41"/>
      <c r="K92" s="41"/>
      <c r="L92" s="42">
        <v>158</v>
      </c>
      <c r="M92" s="42">
        <v>154</v>
      </c>
      <c r="N92" s="42">
        <v>153</v>
      </c>
      <c r="O92" s="43">
        <v>3.96</v>
      </c>
      <c r="P92" s="44">
        <v>150</v>
      </c>
      <c r="Q92" s="134">
        <f t="shared" si="4"/>
        <v>5.9055118110236222</v>
      </c>
      <c r="R92" s="44">
        <v>88</v>
      </c>
      <c r="S92" s="134">
        <f t="shared" si="5"/>
        <v>3.4645669291338583</v>
      </c>
      <c r="T92" s="44">
        <v>110</v>
      </c>
      <c r="U92" s="134">
        <f t="shared" si="6"/>
        <v>4.3307086614173231</v>
      </c>
      <c r="V92" s="62">
        <v>3.8</v>
      </c>
      <c r="W92" s="134">
        <f t="shared" si="7"/>
        <v>8.3775659630253472</v>
      </c>
      <c r="X92" s="125">
        <v>12</v>
      </c>
      <c r="Y92" s="126">
        <v>11.8</v>
      </c>
      <c r="Z92" s="126" t="s">
        <v>284</v>
      </c>
      <c r="AA92" s="32">
        <v>230</v>
      </c>
      <c r="AB92" s="32" t="s">
        <v>99</v>
      </c>
      <c r="AC92" s="32">
        <v>3.9</v>
      </c>
      <c r="AD92" s="32" t="s">
        <v>100</v>
      </c>
      <c r="AE92" s="45" t="s">
        <v>101</v>
      </c>
    </row>
    <row r="93" spans="1:31" s="46" customFormat="1" ht="20.100000000000001" customHeight="1">
      <c r="A93" s="38" t="s">
        <v>92</v>
      </c>
      <c r="B93" s="38" t="s">
        <v>230</v>
      </c>
      <c r="C93" s="39" t="s">
        <v>285</v>
      </c>
      <c r="D93" s="40" t="s">
        <v>286</v>
      </c>
      <c r="E93" s="40" t="s">
        <v>233</v>
      </c>
      <c r="F93" s="40" t="s">
        <v>97</v>
      </c>
      <c r="G93" s="32" t="s">
        <v>51</v>
      </c>
      <c r="H93" s="32" t="s">
        <v>34</v>
      </c>
      <c r="I93" s="41" t="s">
        <v>234</v>
      </c>
      <c r="J93" s="41"/>
      <c r="K93" s="41"/>
      <c r="L93" s="42">
        <v>158</v>
      </c>
      <c r="M93" s="42">
        <v>152</v>
      </c>
      <c r="N93" s="42">
        <v>183</v>
      </c>
      <c r="O93" s="43">
        <v>5.23</v>
      </c>
      <c r="P93" s="44">
        <v>150</v>
      </c>
      <c r="Q93" s="134">
        <f t="shared" si="4"/>
        <v>5.9055118110236222</v>
      </c>
      <c r="R93" s="44">
        <v>87</v>
      </c>
      <c r="S93" s="134">
        <f t="shared" si="5"/>
        <v>3.4251968503937009</v>
      </c>
      <c r="T93" s="44">
        <v>161</v>
      </c>
      <c r="U93" s="134">
        <f t="shared" si="6"/>
        <v>6.3385826771653546</v>
      </c>
      <c r="V93" s="62">
        <v>4.99</v>
      </c>
      <c r="W93" s="134">
        <f t="shared" si="7"/>
        <v>11.001066883025391</v>
      </c>
      <c r="X93" s="125">
        <v>12</v>
      </c>
      <c r="Y93" s="126">
        <v>14.7</v>
      </c>
      <c r="Z93" s="126">
        <v>14</v>
      </c>
      <c r="AA93" s="32">
        <v>230</v>
      </c>
      <c r="AB93" s="32" t="s">
        <v>99</v>
      </c>
      <c r="AC93" s="32">
        <v>4.9000000000000004</v>
      </c>
      <c r="AD93" s="32" t="s">
        <v>100</v>
      </c>
      <c r="AE93" s="45" t="s">
        <v>101</v>
      </c>
    </row>
    <row r="94" spans="1:31" s="46" customFormat="1" ht="20.100000000000001" customHeight="1">
      <c r="A94" s="38" t="s">
        <v>92</v>
      </c>
      <c r="B94" s="38" t="s">
        <v>230</v>
      </c>
      <c r="C94" s="39" t="s">
        <v>287</v>
      </c>
      <c r="D94" s="40" t="s">
        <v>288</v>
      </c>
      <c r="E94" s="40" t="s">
        <v>233</v>
      </c>
      <c r="F94" s="40" t="s">
        <v>97</v>
      </c>
      <c r="G94" s="32" t="s">
        <v>51</v>
      </c>
      <c r="H94" s="32" t="s">
        <v>34</v>
      </c>
      <c r="I94" s="41" t="s">
        <v>234</v>
      </c>
      <c r="J94" s="41"/>
      <c r="K94" s="41"/>
      <c r="L94" s="42">
        <v>158</v>
      </c>
      <c r="M94" s="42">
        <v>152</v>
      </c>
      <c r="N94" s="42">
        <v>183</v>
      </c>
      <c r="O94" s="43">
        <v>5.0999999999999996</v>
      </c>
      <c r="P94" s="44">
        <v>150</v>
      </c>
      <c r="Q94" s="134">
        <f t="shared" si="4"/>
        <v>5.9055118110236222</v>
      </c>
      <c r="R94" s="44">
        <v>87</v>
      </c>
      <c r="S94" s="134">
        <f t="shared" si="5"/>
        <v>3.4251968503937009</v>
      </c>
      <c r="T94" s="44">
        <v>161</v>
      </c>
      <c r="U94" s="134">
        <f t="shared" si="6"/>
        <v>6.3385826771653546</v>
      </c>
      <c r="V94" s="62">
        <v>4.96</v>
      </c>
      <c r="W94" s="134">
        <f t="shared" si="7"/>
        <v>10.934928204369927</v>
      </c>
      <c r="X94" s="125">
        <v>12</v>
      </c>
      <c r="Y94" s="126">
        <v>14.7</v>
      </c>
      <c r="Z94" s="126">
        <v>14</v>
      </c>
      <c r="AA94" s="32">
        <v>230</v>
      </c>
      <c r="AB94" s="32" t="s">
        <v>99</v>
      </c>
      <c r="AC94" s="32">
        <v>4.9000000000000004</v>
      </c>
      <c r="AD94" s="32" t="s">
        <v>100</v>
      </c>
      <c r="AE94" s="45" t="s">
        <v>101</v>
      </c>
    </row>
    <row r="95" spans="1:31" s="46" customFormat="1" ht="20.100000000000001" customHeight="1">
      <c r="A95" s="38" t="s">
        <v>92</v>
      </c>
      <c r="B95" s="38" t="s">
        <v>230</v>
      </c>
      <c r="C95" s="39" t="s">
        <v>289</v>
      </c>
      <c r="D95" s="40" t="s">
        <v>290</v>
      </c>
      <c r="E95" s="40" t="s">
        <v>233</v>
      </c>
      <c r="F95" s="40" t="s">
        <v>97</v>
      </c>
      <c r="G95" s="32" t="s">
        <v>51</v>
      </c>
      <c r="H95" s="32" t="s">
        <v>34</v>
      </c>
      <c r="I95" s="41" t="s">
        <v>234</v>
      </c>
      <c r="J95" s="41"/>
      <c r="K95" s="41"/>
      <c r="L95" s="42">
        <v>183</v>
      </c>
      <c r="M95" s="42">
        <v>153</v>
      </c>
      <c r="N95" s="42">
        <v>178</v>
      </c>
      <c r="O95" s="43">
        <v>5.95</v>
      </c>
      <c r="P95" s="44">
        <v>175</v>
      </c>
      <c r="Q95" s="134">
        <f t="shared" si="4"/>
        <v>6.8897637795275584</v>
      </c>
      <c r="R95" s="44">
        <v>87</v>
      </c>
      <c r="S95" s="134">
        <f t="shared" si="5"/>
        <v>3.4251968503937009</v>
      </c>
      <c r="T95" s="44">
        <v>155</v>
      </c>
      <c r="U95" s="134">
        <f t="shared" si="6"/>
        <v>6.1023622047244102</v>
      </c>
      <c r="V95" s="62">
        <v>5.62</v>
      </c>
      <c r="W95" s="134">
        <f t="shared" si="7"/>
        <v>12.389979134790121</v>
      </c>
      <c r="X95" s="125">
        <v>12</v>
      </c>
      <c r="Y95" s="126">
        <v>18.899999999999999</v>
      </c>
      <c r="Z95" s="126">
        <v>18</v>
      </c>
      <c r="AA95" s="32">
        <v>270</v>
      </c>
      <c r="AB95" s="32" t="s">
        <v>99</v>
      </c>
      <c r="AC95" s="32">
        <v>6.3</v>
      </c>
      <c r="AD95" s="32" t="s">
        <v>100</v>
      </c>
      <c r="AE95" s="45" t="s">
        <v>101</v>
      </c>
    </row>
    <row r="96" spans="1:31" s="46" customFormat="1" ht="20.100000000000001" customHeight="1">
      <c r="A96" s="38" t="s">
        <v>92</v>
      </c>
      <c r="B96" s="38" t="s">
        <v>230</v>
      </c>
      <c r="C96" s="39" t="s">
        <v>291</v>
      </c>
      <c r="D96" s="40" t="s">
        <v>292</v>
      </c>
      <c r="E96" s="40" t="s">
        <v>233</v>
      </c>
      <c r="F96" s="40" t="s">
        <v>97</v>
      </c>
      <c r="G96" s="32" t="s">
        <v>51</v>
      </c>
      <c r="H96" s="32" t="s">
        <v>34</v>
      </c>
      <c r="I96" s="41" t="s">
        <v>234</v>
      </c>
      <c r="J96" s="41"/>
      <c r="K96" s="41"/>
      <c r="L96" s="42">
        <v>158</v>
      </c>
      <c r="M96" s="42">
        <v>152</v>
      </c>
      <c r="N96" s="42">
        <v>183</v>
      </c>
      <c r="O96" s="43">
        <v>5.5</v>
      </c>
      <c r="P96" s="44">
        <v>150</v>
      </c>
      <c r="Q96" s="134">
        <f t="shared" si="4"/>
        <v>5.9055118110236222</v>
      </c>
      <c r="R96" s="44">
        <v>87</v>
      </c>
      <c r="S96" s="134">
        <f t="shared" si="5"/>
        <v>3.4251968503937009</v>
      </c>
      <c r="T96" s="44">
        <v>161</v>
      </c>
      <c r="U96" s="134">
        <f t="shared" si="6"/>
        <v>6.3385826771653546</v>
      </c>
      <c r="V96" s="62">
        <v>5.18</v>
      </c>
      <c r="W96" s="134">
        <f t="shared" si="7"/>
        <v>11.419945181176658</v>
      </c>
      <c r="X96" s="125">
        <v>12</v>
      </c>
      <c r="Y96" s="126">
        <v>18.899999999999999</v>
      </c>
      <c r="Z96" s="126">
        <v>18</v>
      </c>
      <c r="AA96" s="32">
        <v>270</v>
      </c>
      <c r="AB96" s="32" t="s">
        <v>99</v>
      </c>
      <c r="AC96" s="32">
        <v>6.3</v>
      </c>
      <c r="AD96" s="32" t="s">
        <v>100</v>
      </c>
      <c r="AE96" s="45" t="s">
        <v>101</v>
      </c>
    </row>
    <row r="97" spans="1:31" s="46" customFormat="1" ht="20.100000000000001" customHeight="1">
      <c r="A97" s="38" t="s">
        <v>92</v>
      </c>
      <c r="B97" s="38" t="s">
        <v>230</v>
      </c>
      <c r="C97" s="39" t="s">
        <v>293</v>
      </c>
      <c r="D97" s="40" t="s">
        <v>294</v>
      </c>
      <c r="E97" s="40" t="s">
        <v>233</v>
      </c>
      <c r="F97" s="40" t="s">
        <v>97</v>
      </c>
      <c r="G97" s="32" t="s">
        <v>51</v>
      </c>
      <c r="H97" s="32" t="s">
        <v>34</v>
      </c>
      <c r="I97" s="41" t="s">
        <v>234</v>
      </c>
      <c r="J97" s="41"/>
      <c r="K97" s="41"/>
      <c r="L97" s="42">
        <v>183</v>
      </c>
      <c r="M97" s="42">
        <v>153</v>
      </c>
      <c r="N97" s="42">
        <v>178</v>
      </c>
      <c r="O97" s="43">
        <v>5.95</v>
      </c>
      <c r="P97" s="44">
        <v>175</v>
      </c>
      <c r="Q97" s="134">
        <f t="shared" si="4"/>
        <v>6.8897637795275584</v>
      </c>
      <c r="R97" s="44">
        <v>87</v>
      </c>
      <c r="S97" s="134">
        <f t="shared" si="5"/>
        <v>3.4251968503937009</v>
      </c>
      <c r="T97" s="44">
        <v>155</v>
      </c>
      <c r="U97" s="134">
        <f t="shared" si="6"/>
        <v>6.1023622047244102</v>
      </c>
      <c r="V97" s="62">
        <v>5.62</v>
      </c>
      <c r="W97" s="134">
        <f t="shared" si="7"/>
        <v>12.389979134790121</v>
      </c>
      <c r="X97" s="125">
        <v>12</v>
      </c>
      <c r="Y97" s="126">
        <v>18.899999999999999</v>
      </c>
      <c r="Z97" s="126">
        <v>18</v>
      </c>
      <c r="AA97" s="32">
        <v>270</v>
      </c>
      <c r="AB97" s="32" t="s">
        <v>99</v>
      </c>
      <c r="AC97" s="32">
        <v>6.3</v>
      </c>
      <c r="AD97" s="32" t="s">
        <v>106</v>
      </c>
      <c r="AE97" s="45" t="s">
        <v>101</v>
      </c>
    </row>
    <row r="98" spans="1:31" s="46" customFormat="1" ht="20.100000000000001" customHeight="1">
      <c r="A98" s="38" t="s">
        <v>92</v>
      </c>
      <c r="B98" s="38" t="s">
        <v>230</v>
      </c>
      <c r="C98" s="39" t="s">
        <v>295</v>
      </c>
      <c r="D98" s="40" t="s">
        <v>296</v>
      </c>
      <c r="E98" s="40" t="s">
        <v>233</v>
      </c>
      <c r="F98" s="40" t="s">
        <v>97</v>
      </c>
      <c r="G98" s="32" t="s">
        <v>51</v>
      </c>
      <c r="H98" s="32" t="s">
        <v>34</v>
      </c>
      <c r="I98" s="41" t="s">
        <v>234</v>
      </c>
      <c r="J98" s="41"/>
      <c r="K98" s="41"/>
      <c r="L98" s="42">
        <v>158</v>
      </c>
      <c r="M98" s="42">
        <v>152</v>
      </c>
      <c r="N98" s="42">
        <v>183</v>
      </c>
      <c r="O98" s="43">
        <v>5.5</v>
      </c>
      <c r="P98" s="44">
        <v>150</v>
      </c>
      <c r="Q98" s="134">
        <f t="shared" si="4"/>
        <v>5.9055118110236222</v>
      </c>
      <c r="R98" s="44">
        <v>87</v>
      </c>
      <c r="S98" s="134">
        <f t="shared" si="5"/>
        <v>3.4251968503937009</v>
      </c>
      <c r="T98" s="44">
        <v>161</v>
      </c>
      <c r="U98" s="134">
        <f t="shared" si="6"/>
        <v>6.3385826771653546</v>
      </c>
      <c r="V98" s="62">
        <v>5.18</v>
      </c>
      <c r="W98" s="134">
        <f t="shared" si="7"/>
        <v>11.419945181176658</v>
      </c>
      <c r="X98" s="125">
        <v>12</v>
      </c>
      <c r="Y98" s="126">
        <v>18.899999999999999</v>
      </c>
      <c r="Z98" s="126">
        <v>18</v>
      </c>
      <c r="AA98" s="32">
        <v>270</v>
      </c>
      <c r="AB98" s="32" t="s">
        <v>99</v>
      </c>
      <c r="AC98" s="32">
        <v>6.3</v>
      </c>
      <c r="AD98" s="32" t="s">
        <v>100</v>
      </c>
      <c r="AE98" s="45" t="s">
        <v>101</v>
      </c>
    </row>
    <row r="99" spans="1:31" s="46" customFormat="1" ht="20.100000000000001" customHeight="1">
      <c r="A99" s="38" t="s">
        <v>92</v>
      </c>
      <c r="B99" s="38" t="s">
        <v>230</v>
      </c>
      <c r="C99" s="39" t="s">
        <v>297</v>
      </c>
      <c r="D99" s="40" t="s">
        <v>298</v>
      </c>
      <c r="E99" s="40" t="s">
        <v>233</v>
      </c>
      <c r="F99" s="40" t="s">
        <v>97</v>
      </c>
      <c r="G99" s="32" t="s">
        <v>51</v>
      </c>
      <c r="H99" s="32" t="s">
        <v>34</v>
      </c>
      <c r="I99" s="41" t="s">
        <v>234</v>
      </c>
      <c r="J99" s="41"/>
      <c r="K99" s="41"/>
      <c r="L99" s="42">
        <v>183</v>
      </c>
      <c r="M99" s="42">
        <v>153</v>
      </c>
      <c r="N99" s="42">
        <v>178</v>
      </c>
      <c r="O99" s="43">
        <v>6</v>
      </c>
      <c r="P99" s="44">
        <v>175</v>
      </c>
      <c r="Q99" s="134">
        <f t="shared" si="4"/>
        <v>6.8897637795275584</v>
      </c>
      <c r="R99" s="44">
        <v>87</v>
      </c>
      <c r="S99" s="134">
        <f t="shared" si="5"/>
        <v>3.4251968503937009</v>
      </c>
      <c r="T99" s="44">
        <v>155</v>
      </c>
      <c r="U99" s="134">
        <f t="shared" si="6"/>
        <v>6.1023622047244102</v>
      </c>
      <c r="V99" s="62">
        <v>5.95</v>
      </c>
      <c r="W99" s="134">
        <f t="shared" si="7"/>
        <v>13.117504600000217</v>
      </c>
      <c r="X99" s="125">
        <v>12</v>
      </c>
      <c r="Y99" s="126">
        <v>18.899999999999999</v>
      </c>
      <c r="Z99" s="126">
        <v>18</v>
      </c>
      <c r="AA99" s="32">
        <v>310</v>
      </c>
      <c r="AB99" s="32" t="s">
        <v>99</v>
      </c>
      <c r="AC99" s="32">
        <v>6.3</v>
      </c>
      <c r="AD99" s="32" t="s">
        <v>106</v>
      </c>
      <c r="AE99" s="45" t="s">
        <v>101</v>
      </c>
    </row>
    <row r="100" spans="1:31" s="46" customFormat="1" ht="20.100000000000001" customHeight="1">
      <c r="A100" s="38" t="s">
        <v>92</v>
      </c>
      <c r="B100" s="38" t="s">
        <v>230</v>
      </c>
      <c r="C100" s="39" t="s">
        <v>299</v>
      </c>
      <c r="D100" s="40" t="s">
        <v>300</v>
      </c>
      <c r="E100" s="40" t="s">
        <v>233</v>
      </c>
      <c r="F100" s="40" t="s">
        <v>97</v>
      </c>
      <c r="G100" s="32" t="s">
        <v>51</v>
      </c>
      <c r="H100" s="32" t="s">
        <v>34</v>
      </c>
      <c r="I100" s="41" t="s">
        <v>234</v>
      </c>
      <c r="J100" s="41"/>
      <c r="K100" s="41"/>
      <c r="L100" s="42">
        <v>183</v>
      </c>
      <c r="M100" s="42">
        <v>153</v>
      </c>
      <c r="N100" s="42">
        <v>185</v>
      </c>
      <c r="O100" s="43">
        <v>6.4</v>
      </c>
      <c r="P100" s="44">
        <v>175</v>
      </c>
      <c r="Q100" s="134">
        <f t="shared" si="4"/>
        <v>6.8897637795275584</v>
      </c>
      <c r="R100" s="44">
        <v>87</v>
      </c>
      <c r="S100" s="134">
        <f t="shared" si="5"/>
        <v>3.4251968503937009</v>
      </c>
      <c r="T100" s="44">
        <v>175</v>
      </c>
      <c r="U100" s="134">
        <f t="shared" si="6"/>
        <v>6.8897637795275584</v>
      </c>
      <c r="V100" s="62">
        <v>6.02</v>
      </c>
      <c r="W100" s="134">
        <f t="shared" si="7"/>
        <v>13.271828183529628</v>
      </c>
      <c r="X100" s="125">
        <v>12</v>
      </c>
      <c r="Y100" s="126">
        <v>18.899999999999999</v>
      </c>
      <c r="Z100" s="126">
        <v>18</v>
      </c>
      <c r="AA100" s="32">
        <v>310</v>
      </c>
      <c r="AB100" s="32" t="s">
        <v>99</v>
      </c>
      <c r="AC100" s="32">
        <v>6.3</v>
      </c>
      <c r="AD100" s="32" t="s">
        <v>106</v>
      </c>
      <c r="AE100" s="45" t="s">
        <v>101</v>
      </c>
    </row>
    <row r="101" spans="1:31" s="46" customFormat="1" ht="20.100000000000001" customHeight="1">
      <c r="A101" s="38" t="s">
        <v>92</v>
      </c>
      <c r="B101" s="38" t="s">
        <v>230</v>
      </c>
      <c r="C101" s="39" t="s">
        <v>301</v>
      </c>
      <c r="D101" s="40" t="s">
        <v>302</v>
      </c>
      <c r="E101" s="40" t="s">
        <v>233</v>
      </c>
      <c r="F101" s="40" t="s">
        <v>97</v>
      </c>
      <c r="G101" s="32" t="s">
        <v>51</v>
      </c>
      <c r="H101" s="32" t="s">
        <v>34</v>
      </c>
      <c r="I101" s="41" t="s">
        <v>234</v>
      </c>
      <c r="J101" s="41"/>
      <c r="K101" s="41"/>
      <c r="L101" s="42">
        <v>213</v>
      </c>
      <c r="M101" s="42">
        <v>155</v>
      </c>
      <c r="N101" s="42">
        <v>176</v>
      </c>
      <c r="O101" s="43">
        <v>7.3</v>
      </c>
      <c r="P101" s="44">
        <v>205</v>
      </c>
      <c r="Q101" s="134">
        <f t="shared" si="4"/>
        <v>8.0708661417322833</v>
      </c>
      <c r="R101" s="44">
        <v>87</v>
      </c>
      <c r="S101" s="134">
        <f t="shared" si="5"/>
        <v>3.4251968503937009</v>
      </c>
      <c r="T101" s="44">
        <v>162</v>
      </c>
      <c r="U101" s="134">
        <f t="shared" si="6"/>
        <v>6.3779527559055111</v>
      </c>
      <c r="V101" s="62">
        <v>6.99</v>
      </c>
      <c r="W101" s="134">
        <f t="shared" si="7"/>
        <v>15.410312126722944</v>
      </c>
      <c r="X101" s="125">
        <v>12</v>
      </c>
      <c r="Y101" s="126">
        <v>22.1</v>
      </c>
      <c r="Z101" s="126">
        <v>21</v>
      </c>
      <c r="AA101" s="32">
        <v>350</v>
      </c>
      <c r="AB101" s="32" t="s">
        <v>99</v>
      </c>
      <c r="AC101" s="32">
        <v>7.3</v>
      </c>
      <c r="AD101" s="32" t="s">
        <v>106</v>
      </c>
      <c r="AE101" s="45" t="s">
        <v>101</v>
      </c>
    </row>
    <row r="102" spans="1:31" s="46" customFormat="1" ht="20.100000000000001" customHeight="1">
      <c r="A102" s="38" t="s">
        <v>92</v>
      </c>
      <c r="B102" s="38" t="s">
        <v>230</v>
      </c>
      <c r="C102" s="39" t="s">
        <v>303</v>
      </c>
      <c r="D102" s="40" t="s">
        <v>304</v>
      </c>
      <c r="E102" s="40" t="s">
        <v>233</v>
      </c>
      <c r="F102" s="40" t="s">
        <v>97</v>
      </c>
      <c r="G102" s="32" t="s">
        <v>51</v>
      </c>
      <c r="H102" s="32" t="s">
        <v>34</v>
      </c>
      <c r="I102" s="41" t="s">
        <v>234</v>
      </c>
      <c r="J102" s="41"/>
      <c r="K102" s="41"/>
      <c r="L102" s="42">
        <v>203</v>
      </c>
      <c r="M102" s="42">
        <v>177</v>
      </c>
      <c r="N102" s="42">
        <v>245</v>
      </c>
      <c r="O102" s="43">
        <v>9.9</v>
      </c>
      <c r="P102" s="44">
        <v>165</v>
      </c>
      <c r="Q102" s="134">
        <f t="shared" si="4"/>
        <v>6.4960629921259843</v>
      </c>
      <c r="R102" s="44">
        <v>126</v>
      </c>
      <c r="S102" s="134">
        <f t="shared" si="5"/>
        <v>4.9606299212598426</v>
      </c>
      <c r="T102" s="44">
        <v>173</v>
      </c>
      <c r="U102" s="134">
        <f t="shared" si="6"/>
        <v>6.8110236220472444</v>
      </c>
      <c r="V102" s="62">
        <v>9.48</v>
      </c>
      <c r="W102" s="134">
        <f t="shared" si="7"/>
        <v>20.899822455126394</v>
      </c>
      <c r="X102" s="125">
        <v>12</v>
      </c>
      <c r="Y102" s="126">
        <v>31.6</v>
      </c>
      <c r="Z102" s="126">
        <v>30</v>
      </c>
      <c r="AA102" s="32">
        <v>400</v>
      </c>
      <c r="AB102" s="32" t="s">
        <v>99</v>
      </c>
      <c r="AC102" s="32">
        <v>10.5</v>
      </c>
      <c r="AD102" s="32" t="s">
        <v>106</v>
      </c>
      <c r="AE102" s="45" t="s">
        <v>101</v>
      </c>
    </row>
    <row r="103" spans="1:31" s="46" customFormat="1" ht="20.100000000000001" customHeight="1">
      <c r="A103" s="38" t="s">
        <v>92</v>
      </c>
      <c r="B103" s="38" t="s">
        <v>305</v>
      </c>
      <c r="C103" s="39" t="s">
        <v>306</v>
      </c>
      <c r="D103" s="40" t="s">
        <v>307</v>
      </c>
      <c r="E103" s="40" t="s">
        <v>308</v>
      </c>
      <c r="F103" s="40" t="s">
        <v>97</v>
      </c>
      <c r="G103" s="32" t="s">
        <v>34</v>
      </c>
      <c r="H103" s="32" t="s">
        <v>51</v>
      </c>
      <c r="I103" s="41" t="s">
        <v>309</v>
      </c>
      <c r="J103" s="41"/>
      <c r="K103" s="41"/>
      <c r="L103" s="42">
        <v>121</v>
      </c>
      <c r="M103" s="42">
        <v>76</v>
      </c>
      <c r="N103" s="42">
        <v>115</v>
      </c>
      <c r="O103" s="43">
        <v>2.2200000000000002</v>
      </c>
      <c r="P103" s="44">
        <v>113</v>
      </c>
      <c r="Q103" s="134">
        <f t="shared" si="4"/>
        <v>4.4488188976377954</v>
      </c>
      <c r="R103" s="44">
        <v>70</v>
      </c>
      <c r="S103" s="134">
        <f t="shared" ref="S103" si="8">CONVERT(R103,"mm","in")</f>
        <v>2.7559055118110236</v>
      </c>
      <c r="T103" s="44">
        <v>105</v>
      </c>
      <c r="U103" s="134">
        <f t="shared" ref="U103" si="9">CONVERT(T103,"mm","in")</f>
        <v>4.1338582677165352</v>
      </c>
      <c r="V103" s="62">
        <v>2.13</v>
      </c>
      <c r="W103" s="134">
        <f t="shared" ref="W103" si="10">CONVERT(V103,"kg","lbm")</f>
        <v>4.695846184537892</v>
      </c>
      <c r="X103" s="125">
        <v>12</v>
      </c>
      <c r="Y103" s="126">
        <v>6.3</v>
      </c>
      <c r="Z103" s="126">
        <v>6</v>
      </c>
      <c r="AA103" s="32">
        <v>130</v>
      </c>
      <c r="AB103" s="32" t="s">
        <v>99</v>
      </c>
      <c r="AC103" s="32">
        <v>3.1</v>
      </c>
      <c r="AD103" s="32" t="s">
        <v>106</v>
      </c>
      <c r="AE103" s="45" t="s">
        <v>310</v>
      </c>
    </row>
    <row r="104" spans="1:31" s="46" customFormat="1" ht="20.100000000000001" customHeight="1">
      <c r="A104" s="38" t="s">
        <v>92</v>
      </c>
      <c r="B104" s="38" t="s">
        <v>305</v>
      </c>
      <c r="C104" s="39" t="s">
        <v>311</v>
      </c>
      <c r="D104" s="40" t="s">
        <v>312</v>
      </c>
      <c r="E104" s="40" t="s">
        <v>308</v>
      </c>
      <c r="F104" s="40" t="s">
        <v>97</v>
      </c>
      <c r="G104" s="32" t="s">
        <v>34</v>
      </c>
      <c r="H104" s="32" t="s">
        <v>51</v>
      </c>
      <c r="I104" s="41" t="s">
        <v>309</v>
      </c>
      <c r="J104" s="41"/>
      <c r="K104" s="41"/>
      <c r="L104" s="42">
        <v>158</v>
      </c>
      <c r="M104" s="42">
        <v>71</v>
      </c>
      <c r="N104" s="42">
        <v>103</v>
      </c>
      <c r="O104" s="43">
        <v>2.35</v>
      </c>
      <c r="P104" s="44">
        <v>150</v>
      </c>
      <c r="Q104" s="134">
        <f t="shared" si="4"/>
        <v>5.9055118110236222</v>
      </c>
      <c r="R104" s="44">
        <v>65</v>
      </c>
      <c r="S104" s="134">
        <f t="shared" si="5"/>
        <v>2.5590551181102366</v>
      </c>
      <c r="T104" s="44">
        <v>93</v>
      </c>
      <c r="U104" s="134">
        <f t="shared" si="6"/>
        <v>3.6614173228346458</v>
      </c>
      <c r="V104" s="62">
        <v>2.2999999999999998</v>
      </c>
      <c r="W104" s="134">
        <f t="shared" si="7"/>
        <v>5.0706320302521837</v>
      </c>
      <c r="X104" s="125">
        <v>12</v>
      </c>
      <c r="Y104" s="126">
        <v>6.8</v>
      </c>
      <c r="Z104" s="126" t="s">
        <v>254</v>
      </c>
      <c r="AA104" s="32">
        <v>110</v>
      </c>
      <c r="AB104" s="32" t="s">
        <v>99</v>
      </c>
      <c r="AC104" s="32">
        <v>2.2000000000000002</v>
      </c>
      <c r="AD104" s="32" t="s">
        <v>100</v>
      </c>
      <c r="AE104" s="45" t="s">
        <v>310</v>
      </c>
    </row>
    <row r="105" spans="1:31" s="46" customFormat="1" ht="20.100000000000001" customHeight="1">
      <c r="A105" s="38" t="s">
        <v>92</v>
      </c>
      <c r="B105" s="38" t="s">
        <v>305</v>
      </c>
      <c r="C105" s="39" t="s">
        <v>313</v>
      </c>
      <c r="D105" s="40" t="s">
        <v>314</v>
      </c>
      <c r="E105" s="40" t="s">
        <v>308</v>
      </c>
      <c r="F105" s="40" t="s">
        <v>97</v>
      </c>
      <c r="G105" s="32" t="s">
        <v>34</v>
      </c>
      <c r="H105" s="32" t="s">
        <v>51</v>
      </c>
      <c r="I105" s="41" t="s">
        <v>309</v>
      </c>
      <c r="J105" s="41"/>
      <c r="K105" s="41"/>
      <c r="L105" s="42">
        <v>121</v>
      </c>
      <c r="M105" s="42">
        <v>76</v>
      </c>
      <c r="N105" s="42">
        <v>131</v>
      </c>
      <c r="O105" s="43">
        <v>2.42</v>
      </c>
      <c r="P105" s="44">
        <v>113</v>
      </c>
      <c r="Q105" s="134">
        <f t="shared" si="4"/>
        <v>4.4488188976377954</v>
      </c>
      <c r="R105" s="44">
        <v>70</v>
      </c>
      <c r="S105" s="134">
        <f t="shared" si="5"/>
        <v>2.7559055118110236</v>
      </c>
      <c r="T105" s="44">
        <v>121</v>
      </c>
      <c r="U105" s="134">
        <f t="shared" si="6"/>
        <v>4.7637795275590555</v>
      </c>
      <c r="V105" s="62">
        <v>2.34</v>
      </c>
      <c r="W105" s="134">
        <f t="shared" si="7"/>
        <v>5.1588169351261346</v>
      </c>
      <c r="X105" s="125">
        <v>12</v>
      </c>
      <c r="Y105" s="126">
        <v>6.8</v>
      </c>
      <c r="Z105" s="126" t="s">
        <v>254</v>
      </c>
      <c r="AA105" s="32">
        <v>105</v>
      </c>
      <c r="AB105" s="32" t="s">
        <v>99</v>
      </c>
      <c r="AC105" s="32">
        <v>2.2000000000000002</v>
      </c>
      <c r="AD105" s="32" t="s">
        <v>106</v>
      </c>
      <c r="AE105" s="45" t="s">
        <v>310</v>
      </c>
    </row>
    <row r="106" spans="1:31" s="46" customFormat="1" ht="20.100000000000001" customHeight="1">
      <c r="A106" s="38" t="s">
        <v>92</v>
      </c>
      <c r="B106" s="38" t="s">
        <v>305</v>
      </c>
      <c r="C106" s="39" t="s">
        <v>315</v>
      </c>
      <c r="D106" s="40" t="s">
        <v>316</v>
      </c>
      <c r="E106" s="40" t="s">
        <v>308</v>
      </c>
      <c r="F106" s="40" t="s">
        <v>97</v>
      </c>
      <c r="G106" s="32" t="s">
        <v>34</v>
      </c>
      <c r="H106" s="32" t="s">
        <v>51</v>
      </c>
      <c r="I106" s="41" t="s">
        <v>309</v>
      </c>
      <c r="J106" s="41"/>
      <c r="K106" s="41"/>
      <c r="L106" s="42">
        <v>121</v>
      </c>
      <c r="M106" s="42">
        <v>76</v>
      </c>
      <c r="N106" s="42">
        <v>140</v>
      </c>
      <c r="O106" s="43">
        <v>2.4300000000000002</v>
      </c>
      <c r="P106" s="44">
        <v>113</v>
      </c>
      <c r="Q106" s="134">
        <f t="shared" si="4"/>
        <v>4.4488188976377954</v>
      </c>
      <c r="R106" s="44">
        <v>70</v>
      </c>
      <c r="S106" s="134">
        <f t="shared" si="5"/>
        <v>2.7559055118110236</v>
      </c>
      <c r="T106" s="44">
        <v>130</v>
      </c>
      <c r="U106" s="134">
        <f t="shared" si="6"/>
        <v>5.1181102362204731</v>
      </c>
      <c r="V106" s="62">
        <v>2.35</v>
      </c>
      <c r="W106" s="134">
        <f t="shared" si="7"/>
        <v>5.1808631613446234</v>
      </c>
      <c r="X106" s="125">
        <v>12</v>
      </c>
      <c r="Y106" s="126">
        <v>7.4</v>
      </c>
      <c r="Z106" s="126">
        <v>7</v>
      </c>
      <c r="AA106" s="32">
        <v>120</v>
      </c>
      <c r="AB106" s="32" t="s">
        <v>99</v>
      </c>
      <c r="AC106" s="32">
        <v>2.4</v>
      </c>
      <c r="AD106" s="32" t="s">
        <v>106</v>
      </c>
      <c r="AE106" s="45" t="s">
        <v>310</v>
      </c>
    </row>
    <row r="107" spans="1:31" s="46" customFormat="1" ht="20.100000000000001" customHeight="1">
      <c r="A107" s="38" t="s">
        <v>92</v>
      </c>
      <c r="B107" s="38" t="s">
        <v>305</v>
      </c>
      <c r="C107" s="39" t="s">
        <v>317</v>
      </c>
      <c r="D107" s="40" t="s">
        <v>318</v>
      </c>
      <c r="E107" s="40" t="s">
        <v>308</v>
      </c>
      <c r="F107" s="40" t="s">
        <v>97</v>
      </c>
      <c r="G107" s="32" t="s">
        <v>34</v>
      </c>
      <c r="H107" s="32" t="s">
        <v>51</v>
      </c>
      <c r="I107" s="41" t="s">
        <v>309</v>
      </c>
      <c r="J107" s="41"/>
      <c r="K107" s="41"/>
      <c r="L107" s="42">
        <v>158</v>
      </c>
      <c r="M107" s="42">
        <v>74</v>
      </c>
      <c r="N107" s="42">
        <v>115</v>
      </c>
      <c r="O107" s="43">
        <v>2.8333333333333299</v>
      </c>
      <c r="P107" s="44">
        <v>150</v>
      </c>
      <c r="Q107" s="134">
        <f t="shared" si="4"/>
        <v>5.9055118110236222</v>
      </c>
      <c r="R107" s="44">
        <v>68</v>
      </c>
      <c r="S107" s="134">
        <f t="shared" si="5"/>
        <v>2.6771653543307088</v>
      </c>
      <c r="T107" s="44">
        <v>105</v>
      </c>
      <c r="U107" s="134">
        <f t="shared" si="6"/>
        <v>4.1338582677165352</v>
      </c>
      <c r="V107" s="62">
        <v>2.78</v>
      </c>
      <c r="W107" s="134">
        <f t="shared" si="7"/>
        <v>6.1288508887395956</v>
      </c>
      <c r="X107" s="125">
        <v>12</v>
      </c>
      <c r="Y107" s="126">
        <v>8.4</v>
      </c>
      <c r="Z107" s="126">
        <v>8</v>
      </c>
      <c r="AA107" s="32">
        <v>120</v>
      </c>
      <c r="AB107" s="32" t="s">
        <v>99</v>
      </c>
      <c r="AC107" s="32">
        <v>2.8</v>
      </c>
      <c r="AD107" s="32" t="s">
        <v>100</v>
      </c>
      <c r="AE107" s="45" t="s">
        <v>310</v>
      </c>
    </row>
    <row r="108" spans="1:31" s="46" customFormat="1" ht="20.100000000000001" customHeight="1">
      <c r="A108" s="38" t="s">
        <v>92</v>
      </c>
      <c r="B108" s="38" t="s">
        <v>305</v>
      </c>
      <c r="C108" s="39" t="s">
        <v>319</v>
      </c>
      <c r="D108" s="40" t="s">
        <v>320</v>
      </c>
      <c r="E108" s="40" t="s">
        <v>308</v>
      </c>
      <c r="F108" s="40" t="s">
        <v>97</v>
      </c>
      <c r="G108" s="32" t="s">
        <v>34</v>
      </c>
      <c r="H108" s="32" t="s">
        <v>51</v>
      </c>
      <c r="I108" s="41" t="s">
        <v>309</v>
      </c>
      <c r="J108" s="41"/>
      <c r="K108" s="41"/>
      <c r="L108" s="42">
        <v>158</v>
      </c>
      <c r="M108" s="42">
        <v>93</v>
      </c>
      <c r="N108" s="42">
        <v>103</v>
      </c>
      <c r="O108" s="43">
        <v>3.2</v>
      </c>
      <c r="P108" s="44">
        <v>150</v>
      </c>
      <c r="Q108" s="134">
        <f t="shared" si="4"/>
        <v>5.9055118110236222</v>
      </c>
      <c r="R108" s="44">
        <v>88</v>
      </c>
      <c r="S108" s="134">
        <f t="shared" si="5"/>
        <v>3.4645669291338583</v>
      </c>
      <c r="T108" s="44">
        <v>93</v>
      </c>
      <c r="U108" s="134">
        <f t="shared" si="6"/>
        <v>3.6614173228346458</v>
      </c>
      <c r="V108" s="62">
        <v>3.15</v>
      </c>
      <c r="W108" s="134">
        <f t="shared" si="7"/>
        <v>6.9445612588236436</v>
      </c>
      <c r="X108" s="125">
        <v>12</v>
      </c>
      <c r="Y108" s="126">
        <v>9.1</v>
      </c>
      <c r="Z108" s="126" t="s">
        <v>263</v>
      </c>
      <c r="AA108" s="32">
        <v>190</v>
      </c>
      <c r="AB108" s="32" t="s">
        <v>99</v>
      </c>
      <c r="AC108" s="32">
        <v>3</v>
      </c>
      <c r="AD108" s="32" t="s">
        <v>100</v>
      </c>
      <c r="AE108" s="45" t="s">
        <v>310</v>
      </c>
    </row>
    <row r="109" spans="1:31" s="46" customFormat="1" ht="20.100000000000001" customHeight="1">
      <c r="A109" s="38" t="s">
        <v>92</v>
      </c>
      <c r="B109" s="38" t="s">
        <v>305</v>
      </c>
      <c r="C109" s="39" t="s">
        <v>321</v>
      </c>
      <c r="D109" s="40" t="s">
        <v>322</v>
      </c>
      <c r="E109" s="40" t="s">
        <v>308</v>
      </c>
      <c r="F109" s="40" t="s">
        <v>97</v>
      </c>
      <c r="G109" s="32" t="s">
        <v>34</v>
      </c>
      <c r="H109" s="32" t="s">
        <v>51</v>
      </c>
      <c r="I109" s="41" t="s">
        <v>309</v>
      </c>
      <c r="J109" s="41"/>
      <c r="K109" s="41"/>
      <c r="L109" s="42">
        <v>202</v>
      </c>
      <c r="M109" s="42">
        <v>65</v>
      </c>
      <c r="N109" s="42">
        <v>117</v>
      </c>
      <c r="O109" s="43">
        <v>3.2</v>
      </c>
      <c r="P109" s="44">
        <v>194</v>
      </c>
      <c r="Q109" s="134">
        <f t="shared" si="4"/>
        <v>7.6377952755905509</v>
      </c>
      <c r="R109" s="44">
        <v>59</v>
      </c>
      <c r="S109" s="134">
        <f t="shared" si="5"/>
        <v>2.3228346456692912</v>
      </c>
      <c r="T109" s="44">
        <v>112</v>
      </c>
      <c r="U109" s="134">
        <f t="shared" si="6"/>
        <v>4.409448818897638</v>
      </c>
      <c r="V109" s="62">
        <v>3.15</v>
      </c>
      <c r="W109" s="134">
        <f t="shared" si="7"/>
        <v>6.9445612588236436</v>
      </c>
      <c r="X109" s="125">
        <v>12</v>
      </c>
      <c r="Y109" s="126">
        <v>10.5</v>
      </c>
      <c r="Z109" s="126">
        <v>10</v>
      </c>
      <c r="AA109" s="32">
        <v>180</v>
      </c>
      <c r="AB109" s="32" t="s">
        <v>99</v>
      </c>
      <c r="AC109" s="32">
        <v>3.5</v>
      </c>
      <c r="AD109" s="32" t="s">
        <v>100</v>
      </c>
      <c r="AE109" s="45" t="s">
        <v>310</v>
      </c>
    </row>
    <row r="110" spans="1:31" s="46" customFormat="1" ht="20.100000000000001" customHeight="1">
      <c r="A110" s="38" t="s">
        <v>92</v>
      </c>
      <c r="B110" s="38" t="s">
        <v>305</v>
      </c>
      <c r="C110" s="39" t="s">
        <v>323</v>
      </c>
      <c r="D110" s="40" t="s">
        <v>324</v>
      </c>
      <c r="E110" s="40" t="s">
        <v>308</v>
      </c>
      <c r="F110" s="40" t="s">
        <v>97</v>
      </c>
      <c r="G110" s="32" t="s">
        <v>34</v>
      </c>
      <c r="H110" s="32" t="s">
        <v>51</v>
      </c>
      <c r="I110" s="41" t="s">
        <v>309</v>
      </c>
      <c r="J110" s="41"/>
      <c r="K110" s="41"/>
      <c r="L110" s="42">
        <v>158</v>
      </c>
      <c r="M110" s="42">
        <v>93</v>
      </c>
      <c r="N110" s="42">
        <v>120</v>
      </c>
      <c r="O110" s="43">
        <v>4</v>
      </c>
      <c r="P110" s="44">
        <v>150</v>
      </c>
      <c r="Q110" s="134">
        <f t="shared" si="4"/>
        <v>5.9055118110236222</v>
      </c>
      <c r="R110" s="44">
        <v>88</v>
      </c>
      <c r="S110" s="134">
        <f t="shared" si="5"/>
        <v>3.4645669291338583</v>
      </c>
      <c r="T110" s="44">
        <v>110</v>
      </c>
      <c r="U110" s="134">
        <f t="shared" si="6"/>
        <v>4.3307086614173231</v>
      </c>
      <c r="V110" s="62">
        <v>3.81</v>
      </c>
      <c r="W110" s="134">
        <f t="shared" si="7"/>
        <v>8.3996121892438342</v>
      </c>
      <c r="X110" s="125">
        <v>12</v>
      </c>
      <c r="Y110" s="126">
        <v>11.6</v>
      </c>
      <c r="Z110" s="126">
        <v>11</v>
      </c>
      <c r="AA110" s="32">
        <v>215</v>
      </c>
      <c r="AB110" s="32" t="s">
        <v>99</v>
      </c>
      <c r="AC110" s="32">
        <v>3.8</v>
      </c>
      <c r="AD110" s="32" t="s">
        <v>100</v>
      </c>
      <c r="AE110" s="45" t="s">
        <v>310</v>
      </c>
    </row>
    <row r="111" spans="1:31" s="46" customFormat="1" ht="20.100000000000001" customHeight="1">
      <c r="A111" s="38" t="s">
        <v>92</v>
      </c>
      <c r="B111" s="38" t="s">
        <v>305</v>
      </c>
      <c r="C111" s="39" t="s">
        <v>325</v>
      </c>
      <c r="D111" s="40" t="s">
        <v>326</v>
      </c>
      <c r="E111" s="40" t="s">
        <v>308</v>
      </c>
      <c r="F111" s="40" t="s">
        <v>97</v>
      </c>
      <c r="G111" s="32" t="s">
        <v>34</v>
      </c>
      <c r="H111" s="32" t="s">
        <v>51</v>
      </c>
      <c r="I111" s="41" t="s">
        <v>309</v>
      </c>
      <c r="J111" s="41"/>
      <c r="K111" s="41"/>
      <c r="L111" s="42">
        <v>158</v>
      </c>
      <c r="M111" s="42">
        <v>75</v>
      </c>
      <c r="N111" s="42">
        <v>140</v>
      </c>
      <c r="O111" s="43">
        <v>3.6749999999999998</v>
      </c>
      <c r="P111" s="44">
        <v>150</v>
      </c>
      <c r="Q111" s="134">
        <f t="shared" si="4"/>
        <v>5.9055118110236222</v>
      </c>
      <c r="R111" s="44">
        <v>69</v>
      </c>
      <c r="S111" s="134">
        <f t="shared" si="5"/>
        <v>2.7165354330708662</v>
      </c>
      <c r="T111" s="44">
        <v>130</v>
      </c>
      <c r="U111" s="134">
        <f t="shared" si="6"/>
        <v>5.1181102362204731</v>
      </c>
      <c r="V111" s="62">
        <v>3.59</v>
      </c>
      <c r="W111" s="134">
        <f t="shared" si="7"/>
        <v>7.9145952124371046</v>
      </c>
      <c r="X111" s="125">
        <v>12</v>
      </c>
      <c r="Y111" s="126">
        <v>10.5</v>
      </c>
      <c r="Z111" s="126">
        <v>10</v>
      </c>
      <c r="AA111" s="32">
        <v>210</v>
      </c>
      <c r="AB111" s="32" t="s">
        <v>99</v>
      </c>
      <c r="AC111" s="32">
        <v>3.5</v>
      </c>
      <c r="AD111" s="32" t="s">
        <v>100</v>
      </c>
      <c r="AE111" s="45" t="s">
        <v>310</v>
      </c>
    </row>
    <row r="112" spans="1:31" s="46" customFormat="1" ht="20.100000000000001" customHeight="1">
      <c r="A112" s="38" t="s">
        <v>92</v>
      </c>
      <c r="B112" s="38" t="s">
        <v>305</v>
      </c>
      <c r="C112" s="39" t="s">
        <v>327</v>
      </c>
      <c r="D112" s="40" t="s">
        <v>328</v>
      </c>
      <c r="E112" s="40" t="s">
        <v>308</v>
      </c>
      <c r="F112" s="40" t="s">
        <v>97</v>
      </c>
      <c r="G112" s="32" t="s">
        <v>34</v>
      </c>
      <c r="H112" s="32" t="s">
        <v>51</v>
      </c>
      <c r="I112" s="41" t="s">
        <v>309</v>
      </c>
      <c r="J112" s="41"/>
      <c r="K112" s="41"/>
      <c r="L112" s="42">
        <v>158</v>
      </c>
      <c r="M112" s="42">
        <v>93</v>
      </c>
      <c r="N112" s="42">
        <v>120</v>
      </c>
      <c r="O112" s="43">
        <v>4</v>
      </c>
      <c r="P112" s="44">
        <v>150</v>
      </c>
      <c r="Q112" s="134">
        <f t="shared" si="4"/>
        <v>5.9055118110236222</v>
      </c>
      <c r="R112" s="44">
        <v>88</v>
      </c>
      <c r="S112" s="134">
        <f t="shared" si="5"/>
        <v>3.4645669291338583</v>
      </c>
      <c r="T112" s="44">
        <v>110</v>
      </c>
      <c r="U112" s="134">
        <f t="shared" si="6"/>
        <v>4.3307086614173231</v>
      </c>
      <c r="V112" s="62">
        <v>3.83</v>
      </c>
      <c r="W112" s="134">
        <f t="shared" si="7"/>
        <v>8.4437046416808101</v>
      </c>
      <c r="X112" s="125">
        <v>12</v>
      </c>
      <c r="Y112" s="126">
        <v>11.8</v>
      </c>
      <c r="Z112" s="126" t="s">
        <v>284</v>
      </c>
      <c r="AA112" s="32">
        <v>230</v>
      </c>
      <c r="AB112" s="32" t="s">
        <v>99</v>
      </c>
      <c r="AC112" s="32">
        <v>3.9</v>
      </c>
      <c r="AD112" s="32" t="s">
        <v>100</v>
      </c>
      <c r="AE112" s="45" t="s">
        <v>310</v>
      </c>
    </row>
    <row r="113" spans="1:31" s="46" customFormat="1" ht="20.100000000000001" customHeight="1">
      <c r="A113" s="38" t="s">
        <v>92</v>
      </c>
      <c r="B113" s="38" t="s">
        <v>305</v>
      </c>
      <c r="C113" s="39" t="s">
        <v>329</v>
      </c>
      <c r="D113" s="40" t="s">
        <v>330</v>
      </c>
      <c r="E113" s="40" t="s">
        <v>308</v>
      </c>
      <c r="F113" s="40" t="s">
        <v>97</v>
      </c>
      <c r="G113" s="32" t="s">
        <v>34</v>
      </c>
      <c r="H113" s="32" t="s">
        <v>51</v>
      </c>
      <c r="I113" s="41" t="s">
        <v>309</v>
      </c>
      <c r="J113" s="41"/>
      <c r="K113" s="41"/>
      <c r="L113" s="42">
        <v>158</v>
      </c>
      <c r="M113" s="42">
        <v>75</v>
      </c>
      <c r="N113" s="42">
        <v>155</v>
      </c>
      <c r="O113" s="43">
        <v>4.21</v>
      </c>
      <c r="P113" s="44">
        <v>150</v>
      </c>
      <c r="Q113" s="134">
        <f t="shared" si="4"/>
        <v>5.9055118110236222</v>
      </c>
      <c r="R113" s="44">
        <v>69</v>
      </c>
      <c r="S113" s="134">
        <f t="shared" si="5"/>
        <v>2.7165354330708662</v>
      </c>
      <c r="T113" s="44">
        <v>145</v>
      </c>
      <c r="U113" s="134">
        <f t="shared" si="6"/>
        <v>5.7086614173228343</v>
      </c>
      <c r="V113" s="62">
        <v>4.0999999999999996</v>
      </c>
      <c r="W113" s="134">
        <f t="shared" si="7"/>
        <v>9.0389527495799786</v>
      </c>
      <c r="X113" s="125">
        <v>12</v>
      </c>
      <c r="Y113" s="126">
        <v>12.6</v>
      </c>
      <c r="Z113" s="126">
        <v>12</v>
      </c>
      <c r="AA113" s="32">
        <v>210</v>
      </c>
      <c r="AB113" s="32" t="s">
        <v>99</v>
      </c>
      <c r="AC113" s="32">
        <v>4.2</v>
      </c>
      <c r="AD113" s="32" t="s">
        <v>100</v>
      </c>
      <c r="AE113" s="45" t="s">
        <v>310</v>
      </c>
    </row>
    <row r="114" spans="1:31" s="46" customFormat="1" ht="20.100000000000001" customHeight="1">
      <c r="A114" s="38" t="s">
        <v>92</v>
      </c>
      <c r="B114" s="38" t="s">
        <v>305</v>
      </c>
      <c r="C114" s="39" t="s">
        <v>331</v>
      </c>
      <c r="D114" s="40" t="s">
        <v>332</v>
      </c>
      <c r="E114" s="40" t="s">
        <v>308</v>
      </c>
      <c r="F114" s="40" t="s">
        <v>97</v>
      </c>
      <c r="G114" s="32" t="s">
        <v>34</v>
      </c>
      <c r="H114" s="32" t="s">
        <v>51</v>
      </c>
      <c r="I114" s="41" t="s">
        <v>309</v>
      </c>
      <c r="J114" s="41"/>
      <c r="K114" s="41"/>
      <c r="L114" s="42">
        <v>121</v>
      </c>
      <c r="M114" s="42">
        <v>44</v>
      </c>
      <c r="N114" s="42">
        <v>95</v>
      </c>
      <c r="O114" s="43">
        <v>0.94</v>
      </c>
      <c r="P114" s="44">
        <v>113</v>
      </c>
      <c r="Q114" s="134">
        <f t="shared" si="4"/>
        <v>4.4488188976377954</v>
      </c>
      <c r="R114" s="44">
        <v>38</v>
      </c>
      <c r="S114" s="134">
        <f t="shared" si="5"/>
        <v>1.4960629921259843</v>
      </c>
      <c r="T114" s="44">
        <v>85</v>
      </c>
      <c r="U114" s="134">
        <f t="shared" si="6"/>
        <v>3.3464566929133857</v>
      </c>
      <c r="V114" s="62">
        <v>0.89</v>
      </c>
      <c r="W114" s="134">
        <f t="shared" si="7"/>
        <v>1.9621141334454106</v>
      </c>
      <c r="X114" s="125">
        <v>12</v>
      </c>
      <c r="Y114" s="126">
        <v>2.4</v>
      </c>
      <c r="Z114" s="126" t="s">
        <v>235</v>
      </c>
      <c r="AA114" s="32">
        <v>40</v>
      </c>
      <c r="AB114" s="32" t="s">
        <v>99</v>
      </c>
      <c r="AC114" s="32">
        <v>1</v>
      </c>
      <c r="AD114" s="32"/>
      <c r="AE114" s="45" t="s">
        <v>310</v>
      </c>
    </row>
    <row r="115" spans="1:31" s="46" customFormat="1" ht="20.100000000000001" customHeight="1">
      <c r="A115" s="38" t="s">
        <v>92</v>
      </c>
      <c r="B115" s="38" t="s">
        <v>305</v>
      </c>
      <c r="C115" s="39" t="s">
        <v>333</v>
      </c>
      <c r="D115" s="40" t="s">
        <v>334</v>
      </c>
      <c r="E115" s="40" t="s">
        <v>308</v>
      </c>
      <c r="F115" s="40" t="s">
        <v>97</v>
      </c>
      <c r="G115" s="32" t="s">
        <v>34</v>
      </c>
      <c r="H115" s="32" t="s">
        <v>51</v>
      </c>
      <c r="I115" s="41" t="s">
        <v>309</v>
      </c>
      <c r="J115" s="41"/>
      <c r="K115" s="41"/>
      <c r="L115" s="42">
        <v>121</v>
      </c>
      <c r="M115" s="42">
        <v>54</v>
      </c>
      <c r="N115" s="42">
        <v>95</v>
      </c>
      <c r="O115" s="43">
        <v>0.99</v>
      </c>
      <c r="P115" s="44">
        <v>113</v>
      </c>
      <c r="Q115" s="134">
        <f t="shared" si="4"/>
        <v>4.4488188976377954</v>
      </c>
      <c r="R115" s="44">
        <v>48</v>
      </c>
      <c r="S115" s="134">
        <f t="shared" si="5"/>
        <v>1.8897637795275593</v>
      </c>
      <c r="T115" s="44">
        <v>85</v>
      </c>
      <c r="U115" s="134">
        <f t="shared" si="6"/>
        <v>3.3464566929133857</v>
      </c>
      <c r="V115" s="62">
        <v>0.94</v>
      </c>
      <c r="W115" s="134">
        <f t="shared" si="7"/>
        <v>2.0723452645378493</v>
      </c>
      <c r="X115" s="125">
        <v>12</v>
      </c>
      <c r="Y115" s="126">
        <v>2.4</v>
      </c>
      <c r="Z115" s="126" t="s">
        <v>235</v>
      </c>
      <c r="AA115" s="32">
        <v>35</v>
      </c>
      <c r="AB115" s="32" t="s">
        <v>99</v>
      </c>
      <c r="AC115" s="32">
        <v>1</v>
      </c>
      <c r="AD115" s="32"/>
      <c r="AE115" s="45" t="s">
        <v>310</v>
      </c>
    </row>
    <row r="116" spans="1:31" s="46" customFormat="1" ht="20.100000000000001" customHeight="1">
      <c r="A116" s="38" t="s">
        <v>92</v>
      </c>
      <c r="B116" s="38" t="s">
        <v>305</v>
      </c>
      <c r="C116" s="39" t="s">
        <v>335</v>
      </c>
      <c r="D116" s="40" t="s">
        <v>336</v>
      </c>
      <c r="E116" s="40" t="s">
        <v>308</v>
      </c>
      <c r="F116" s="40" t="s">
        <v>97</v>
      </c>
      <c r="G116" s="32" t="s">
        <v>34</v>
      </c>
      <c r="H116" s="32" t="s">
        <v>51</v>
      </c>
      <c r="I116" s="41" t="s">
        <v>309</v>
      </c>
      <c r="J116" s="41"/>
      <c r="K116" s="41"/>
      <c r="L116" s="42">
        <v>121</v>
      </c>
      <c r="M116" s="42">
        <v>76</v>
      </c>
      <c r="N116" s="42">
        <v>95</v>
      </c>
      <c r="O116" s="43">
        <v>1.57</v>
      </c>
      <c r="P116" s="44">
        <v>113</v>
      </c>
      <c r="Q116" s="134">
        <f t="shared" si="4"/>
        <v>4.4488188976377954</v>
      </c>
      <c r="R116" s="44">
        <v>70</v>
      </c>
      <c r="S116" s="134">
        <f t="shared" si="5"/>
        <v>2.7559055118110236</v>
      </c>
      <c r="T116" s="44">
        <v>85</v>
      </c>
      <c r="U116" s="134">
        <f t="shared" si="6"/>
        <v>3.3464566929133857</v>
      </c>
      <c r="V116" s="62">
        <v>1.4</v>
      </c>
      <c r="W116" s="134">
        <f t="shared" si="7"/>
        <v>3.0864716705882858</v>
      </c>
      <c r="X116" s="125">
        <v>12</v>
      </c>
      <c r="Y116" s="126">
        <v>3.2</v>
      </c>
      <c r="Z116" s="126">
        <v>3</v>
      </c>
      <c r="AA116" s="32">
        <v>50</v>
      </c>
      <c r="AB116" s="32" t="s">
        <v>99</v>
      </c>
      <c r="AC116" s="32">
        <v>1</v>
      </c>
      <c r="AD116" s="32" t="s">
        <v>106</v>
      </c>
      <c r="AE116" s="45" t="s">
        <v>310</v>
      </c>
    </row>
    <row r="117" spans="1:31" s="46" customFormat="1" ht="20.100000000000001" customHeight="1">
      <c r="A117" s="38" t="s">
        <v>92</v>
      </c>
      <c r="B117" s="38" t="s">
        <v>305</v>
      </c>
      <c r="C117" s="39" t="s">
        <v>337</v>
      </c>
      <c r="D117" s="40" t="s">
        <v>338</v>
      </c>
      <c r="E117" s="40" t="s">
        <v>308</v>
      </c>
      <c r="F117" s="40" t="s">
        <v>97</v>
      </c>
      <c r="G117" s="32" t="s">
        <v>34</v>
      </c>
      <c r="H117" s="32" t="s">
        <v>51</v>
      </c>
      <c r="I117" s="41" t="s">
        <v>309</v>
      </c>
      <c r="J117" s="41"/>
      <c r="K117" s="41"/>
      <c r="L117" s="42">
        <v>121</v>
      </c>
      <c r="M117" s="42">
        <v>76</v>
      </c>
      <c r="N117" s="42">
        <v>95</v>
      </c>
      <c r="O117" s="43">
        <v>1.57</v>
      </c>
      <c r="P117" s="44">
        <v>113</v>
      </c>
      <c r="Q117" s="134">
        <f t="shared" si="4"/>
        <v>4.4488188976377954</v>
      </c>
      <c r="R117" s="44">
        <v>70</v>
      </c>
      <c r="S117" s="134">
        <f t="shared" si="5"/>
        <v>2.7559055118110236</v>
      </c>
      <c r="T117" s="44">
        <v>85</v>
      </c>
      <c r="U117" s="134">
        <f t="shared" si="6"/>
        <v>3.3464566929133857</v>
      </c>
      <c r="V117" s="62">
        <v>1.52</v>
      </c>
      <c r="W117" s="134">
        <f t="shared" si="7"/>
        <v>3.351026385210139</v>
      </c>
      <c r="X117" s="125">
        <v>12</v>
      </c>
      <c r="Y117" s="126">
        <v>4.2</v>
      </c>
      <c r="Z117" s="126">
        <v>4</v>
      </c>
      <c r="AA117" s="32">
        <v>65</v>
      </c>
      <c r="AB117" s="32" t="s">
        <v>99</v>
      </c>
      <c r="AC117" s="32">
        <v>1.4</v>
      </c>
      <c r="AD117" s="32" t="s">
        <v>106</v>
      </c>
      <c r="AE117" s="45" t="s">
        <v>310</v>
      </c>
    </row>
    <row r="118" spans="1:31" s="46" customFormat="1" ht="20.100000000000001" customHeight="1">
      <c r="A118" s="38" t="s">
        <v>92</v>
      </c>
      <c r="B118" s="38" t="s">
        <v>305</v>
      </c>
      <c r="C118" s="39" t="s">
        <v>339</v>
      </c>
      <c r="D118" s="40" t="s">
        <v>340</v>
      </c>
      <c r="E118" s="40" t="s">
        <v>308</v>
      </c>
      <c r="F118" s="40" t="s">
        <v>97</v>
      </c>
      <c r="G118" s="32" t="s">
        <v>34</v>
      </c>
      <c r="H118" s="32" t="s">
        <v>51</v>
      </c>
      <c r="I118" s="41" t="s">
        <v>309</v>
      </c>
      <c r="J118" s="41"/>
      <c r="K118" s="41"/>
      <c r="L118" s="42">
        <v>121</v>
      </c>
      <c r="M118" s="42">
        <v>76</v>
      </c>
      <c r="N118" s="42">
        <v>115</v>
      </c>
      <c r="O118" s="43">
        <v>1.88</v>
      </c>
      <c r="P118" s="44">
        <v>113</v>
      </c>
      <c r="Q118" s="134">
        <f t="shared" si="4"/>
        <v>4.4488188976377954</v>
      </c>
      <c r="R118" s="44">
        <v>70</v>
      </c>
      <c r="S118" s="134">
        <f t="shared" si="5"/>
        <v>2.7559055118110236</v>
      </c>
      <c r="T118" s="44">
        <v>105</v>
      </c>
      <c r="U118" s="134">
        <f t="shared" si="6"/>
        <v>4.1338582677165352</v>
      </c>
      <c r="V118" s="62">
        <v>1.8</v>
      </c>
      <c r="W118" s="134">
        <f t="shared" si="7"/>
        <v>3.9683207193277963</v>
      </c>
      <c r="X118" s="125">
        <v>12</v>
      </c>
      <c r="Y118" s="126">
        <v>5.3</v>
      </c>
      <c r="Z118" s="126">
        <v>5</v>
      </c>
      <c r="AA118" s="32">
        <v>90</v>
      </c>
      <c r="AB118" s="32" t="s">
        <v>99</v>
      </c>
      <c r="AC118" s="32">
        <v>1.7</v>
      </c>
      <c r="AD118" s="32" t="s">
        <v>106</v>
      </c>
      <c r="AE118" s="45" t="s">
        <v>310</v>
      </c>
    </row>
    <row r="119" spans="1:31" s="46" customFormat="1" ht="20.100000000000001" customHeight="1">
      <c r="A119" s="38" t="s">
        <v>92</v>
      </c>
      <c r="B119" s="38" t="s">
        <v>305</v>
      </c>
      <c r="C119" s="39" t="s">
        <v>341</v>
      </c>
      <c r="D119" s="40" t="s">
        <v>342</v>
      </c>
      <c r="E119" s="40" t="s">
        <v>308</v>
      </c>
      <c r="F119" s="40" t="s">
        <v>97</v>
      </c>
      <c r="G119" s="32" t="s">
        <v>34</v>
      </c>
      <c r="H119" s="32" t="s">
        <v>51</v>
      </c>
      <c r="I119" s="41" t="s">
        <v>309</v>
      </c>
      <c r="J119" s="41"/>
      <c r="K119" s="41"/>
      <c r="L119" s="42">
        <v>147</v>
      </c>
      <c r="M119" s="42">
        <v>73</v>
      </c>
      <c r="N119" s="42">
        <v>112</v>
      </c>
      <c r="O119" s="43">
        <v>2.4</v>
      </c>
      <c r="P119" s="44">
        <v>139</v>
      </c>
      <c r="Q119" s="134">
        <f t="shared" si="4"/>
        <v>5.4724409448818898</v>
      </c>
      <c r="R119" s="44">
        <v>66</v>
      </c>
      <c r="S119" s="134">
        <f t="shared" si="5"/>
        <v>2.5984251968503935</v>
      </c>
      <c r="T119" s="44">
        <v>102</v>
      </c>
      <c r="U119" s="134">
        <f t="shared" si="6"/>
        <v>4.015748031496063</v>
      </c>
      <c r="V119" s="62">
        <v>2.2999999999999998</v>
      </c>
      <c r="W119" s="134">
        <f t="shared" si="7"/>
        <v>5.0706320302521837</v>
      </c>
      <c r="X119" s="125">
        <v>12</v>
      </c>
      <c r="Y119" s="126">
        <v>6.8</v>
      </c>
      <c r="Z119" s="126">
        <v>6.5</v>
      </c>
      <c r="AA119" s="32">
        <v>85</v>
      </c>
      <c r="AB119" s="32" t="s">
        <v>99</v>
      </c>
      <c r="AC119" s="32">
        <v>2.2000000000000002</v>
      </c>
      <c r="AD119" s="32" t="s">
        <v>106</v>
      </c>
      <c r="AE119" s="45" t="s">
        <v>310</v>
      </c>
    </row>
    <row r="120" spans="1:31" s="46" customFormat="1" ht="20.100000000000001" customHeight="1">
      <c r="A120" s="38" t="s">
        <v>92</v>
      </c>
      <c r="B120" s="38" t="s">
        <v>305</v>
      </c>
      <c r="C120" s="39" t="s">
        <v>343</v>
      </c>
      <c r="D120" s="40" t="s">
        <v>344</v>
      </c>
      <c r="E120" s="40" t="s">
        <v>308</v>
      </c>
      <c r="F120" s="40" t="s">
        <v>97</v>
      </c>
      <c r="G120" s="32" t="s">
        <v>34</v>
      </c>
      <c r="H120" s="32" t="s">
        <v>51</v>
      </c>
      <c r="I120" s="41" t="s">
        <v>309</v>
      </c>
      <c r="J120" s="41"/>
      <c r="K120" s="41"/>
      <c r="L120" s="42">
        <v>121</v>
      </c>
      <c r="M120" s="42">
        <v>76</v>
      </c>
      <c r="N120" s="42">
        <v>140</v>
      </c>
      <c r="O120" s="43">
        <v>2.39</v>
      </c>
      <c r="P120" s="44">
        <v>113</v>
      </c>
      <c r="Q120" s="134">
        <f t="shared" si="4"/>
        <v>4.4488188976377954</v>
      </c>
      <c r="R120" s="44">
        <v>70</v>
      </c>
      <c r="S120" s="134">
        <f t="shared" si="5"/>
        <v>2.7559055118110236</v>
      </c>
      <c r="T120" s="44">
        <v>130</v>
      </c>
      <c r="U120" s="134">
        <f t="shared" si="6"/>
        <v>5.1181102362204731</v>
      </c>
      <c r="V120" s="62">
        <v>2.31</v>
      </c>
      <c r="W120" s="134">
        <f t="shared" si="7"/>
        <v>5.0926782564706716</v>
      </c>
      <c r="X120" s="125">
        <v>12</v>
      </c>
      <c r="Y120" s="126">
        <v>6.3</v>
      </c>
      <c r="Z120" s="126">
        <v>6</v>
      </c>
      <c r="AA120" s="32">
        <v>100</v>
      </c>
      <c r="AB120" s="32" t="s">
        <v>99</v>
      </c>
      <c r="AC120" s="32">
        <v>2.1</v>
      </c>
      <c r="AD120" s="32" t="s">
        <v>106</v>
      </c>
      <c r="AE120" s="45" t="s">
        <v>310</v>
      </c>
    </row>
    <row r="121" spans="1:31" s="46" customFormat="1" ht="20.100000000000001" customHeight="1">
      <c r="A121" s="38" t="s">
        <v>92</v>
      </c>
      <c r="B121" s="38" t="s">
        <v>305</v>
      </c>
      <c r="C121" s="39" t="s">
        <v>345</v>
      </c>
      <c r="D121" s="40" t="s">
        <v>346</v>
      </c>
      <c r="E121" s="40" t="s">
        <v>308</v>
      </c>
      <c r="F121" s="40" t="s">
        <v>97</v>
      </c>
      <c r="G121" s="32" t="s">
        <v>34</v>
      </c>
      <c r="H121" s="32" t="s">
        <v>51</v>
      </c>
      <c r="I121" s="41" t="s">
        <v>309</v>
      </c>
      <c r="J121" s="41"/>
      <c r="K121" s="41"/>
      <c r="L121" s="42">
        <v>158</v>
      </c>
      <c r="M121" s="42">
        <v>93</v>
      </c>
      <c r="N121" s="42">
        <v>103</v>
      </c>
      <c r="O121" s="43">
        <v>2.58</v>
      </c>
      <c r="P121" s="44">
        <v>150</v>
      </c>
      <c r="Q121" s="134">
        <f t="shared" si="4"/>
        <v>5.9055118110236222</v>
      </c>
      <c r="R121" s="44">
        <v>87</v>
      </c>
      <c r="S121" s="134">
        <f t="shared" si="5"/>
        <v>3.4251968503937009</v>
      </c>
      <c r="T121" s="44">
        <v>93</v>
      </c>
      <c r="U121" s="134">
        <f t="shared" si="6"/>
        <v>3.6614173228346458</v>
      </c>
      <c r="V121" s="62">
        <v>2.52</v>
      </c>
      <c r="W121" s="134">
        <f t="shared" si="7"/>
        <v>5.5556490070589151</v>
      </c>
      <c r="X121" s="125">
        <v>12</v>
      </c>
      <c r="Y121" s="126">
        <v>6.3</v>
      </c>
      <c r="Z121" s="126">
        <v>6</v>
      </c>
      <c r="AA121" s="32">
        <v>105</v>
      </c>
      <c r="AB121" s="32" t="s">
        <v>99</v>
      </c>
      <c r="AC121" s="32">
        <v>2.1</v>
      </c>
      <c r="AD121" s="32" t="s">
        <v>100</v>
      </c>
      <c r="AE121" s="45" t="s">
        <v>310</v>
      </c>
    </row>
    <row r="122" spans="1:31" s="46" customFormat="1" ht="20.100000000000001" customHeight="1">
      <c r="A122" s="38" t="s">
        <v>92</v>
      </c>
      <c r="B122" s="38" t="s">
        <v>305</v>
      </c>
      <c r="C122" s="39" t="s">
        <v>347</v>
      </c>
      <c r="D122" s="40" t="s">
        <v>348</v>
      </c>
      <c r="E122" s="40" t="s">
        <v>308</v>
      </c>
      <c r="F122" s="40" t="s">
        <v>97</v>
      </c>
      <c r="G122" s="32" t="s">
        <v>34</v>
      </c>
      <c r="H122" s="32" t="s">
        <v>51</v>
      </c>
      <c r="I122" s="41" t="s">
        <v>309</v>
      </c>
      <c r="J122" s="41"/>
      <c r="K122" s="41"/>
      <c r="L122" s="42">
        <v>158</v>
      </c>
      <c r="M122" s="42">
        <v>93</v>
      </c>
      <c r="N122" s="42">
        <v>115</v>
      </c>
      <c r="O122" s="43">
        <v>3.0555555555555598</v>
      </c>
      <c r="P122" s="44">
        <v>150</v>
      </c>
      <c r="Q122" s="134">
        <f t="shared" si="4"/>
        <v>5.9055118110236222</v>
      </c>
      <c r="R122" s="44">
        <v>87</v>
      </c>
      <c r="S122" s="134">
        <f t="shared" si="5"/>
        <v>3.4251968503937009</v>
      </c>
      <c r="T122" s="44">
        <v>105</v>
      </c>
      <c r="U122" s="134">
        <f t="shared" si="6"/>
        <v>4.1338582677165352</v>
      </c>
      <c r="V122" s="62">
        <v>3</v>
      </c>
      <c r="W122" s="134">
        <f t="shared" si="7"/>
        <v>6.613867865546327</v>
      </c>
      <c r="X122" s="125">
        <v>12</v>
      </c>
      <c r="Y122" s="126">
        <v>8.4</v>
      </c>
      <c r="Z122" s="126">
        <v>8</v>
      </c>
      <c r="AA122" s="32">
        <v>135</v>
      </c>
      <c r="AB122" s="32" t="s">
        <v>99</v>
      </c>
      <c r="AC122" s="32">
        <v>2.8</v>
      </c>
      <c r="AD122" s="32" t="s">
        <v>100</v>
      </c>
      <c r="AE122" s="45" t="s">
        <v>310</v>
      </c>
    </row>
    <row r="123" spans="1:31" s="46" customFormat="1" ht="20.100000000000001" customHeight="1">
      <c r="A123" s="38" t="s">
        <v>92</v>
      </c>
      <c r="B123" s="38" t="s">
        <v>305</v>
      </c>
      <c r="C123" s="39" t="s">
        <v>349</v>
      </c>
      <c r="D123" s="40" t="s">
        <v>350</v>
      </c>
      <c r="E123" s="40" t="s">
        <v>308</v>
      </c>
      <c r="F123" s="40" t="s">
        <v>97</v>
      </c>
      <c r="G123" s="32" t="s">
        <v>34</v>
      </c>
      <c r="H123" s="32" t="s">
        <v>51</v>
      </c>
      <c r="I123" s="41" t="s">
        <v>309</v>
      </c>
      <c r="J123" s="41"/>
      <c r="K123" s="41"/>
      <c r="L123" s="42">
        <v>158</v>
      </c>
      <c r="M123" s="42">
        <v>93</v>
      </c>
      <c r="N123" s="42">
        <v>115</v>
      </c>
      <c r="O123" s="43">
        <v>3.4</v>
      </c>
      <c r="P123" s="44">
        <v>150</v>
      </c>
      <c r="Q123" s="134">
        <f t="shared" si="4"/>
        <v>5.9055118110236222</v>
      </c>
      <c r="R123" s="44">
        <v>88</v>
      </c>
      <c r="S123" s="134">
        <f t="shared" si="5"/>
        <v>3.4645669291338583</v>
      </c>
      <c r="T123" s="44">
        <v>105</v>
      </c>
      <c r="U123" s="134">
        <f t="shared" si="6"/>
        <v>4.1338582677165352</v>
      </c>
      <c r="V123" s="62">
        <v>3.29</v>
      </c>
      <c r="W123" s="134">
        <f t="shared" si="7"/>
        <v>7.2532084258824723</v>
      </c>
      <c r="X123" s="125">
        <v>12</v>
      </c>
      <c r="Y123" s="126">
        <v>10.5</v>
      </c>
      <c r="Z123" s="126">
        <v>10</v>
      </c>
      <c r="AA123" s="32">
        <v>175</v>
      </c>
      <c r="AB123" s="32" t="s">
        <v>99</v>
      </c>
      <c r="AC123" s="32">
        <v>3.5</v>
      </c>
      <c r="AD123" s="32" t="s">
        <v>100</v>
      </c>
      <c r="AE123" s="45" t="s">
        <v>310</v>
      </c>
    </row>
    <row r="124" spans="1:31" s="46" customFormat="1" ht="20.100000000000001" customHeight="1">
      <c r="A124" s="38" t="s">
        <v>92</v>
      </c>
      <c r="B124" s="38" t="s">
        <v>305</v>
      </c>
      <c r="C124" s="39" t="s">
        <v>351</v>
      </c>
      <c r="D124" s="40" t="s">
        <v>352</v>
      </c>
      <c r="E124" s="40" t="s">
        <v>308</v>
      </c>
      <c r="F124" s="40" t="s">
        <v>97</v>
      </c>
      <c r="G124" s="32" t="s">
        <v>34</v>
      </c>
      <c r="H124" s="32" t="s">
        <v>51</v>
      </c>
      <c r="I124" s="41" t="s">
        <v>309</v>
      </c>
      <c r="J124" s="41"/>
      <c r="K124" s="41"/>
      <c r="L124" s="42">
        <v>158</v>
      </c>
      <c r="M124" s="42">
        <v>93</v>
      </c>
      <c r="N124" s="42">
        <v>140</v>
      </c>
      <c r="O124" s="43">
        <v>4</v>
      </c>
      <c r="P124" s="44">
        <v>150</v>
      </c>
      <c r="Q124" s="134">
        <f t="shared" si="4"/>
        <v>5.9055118110236222</v>
      </c>
      <c r="R124" s="44">
        <v>87</v>
      </c>
      <c r="S124" s="134">
        <f t="shared" si="5"/>
        <v>3.4251968503937009</v>
      </c>
      <c r="T124" s="44">
        <v>130</v>
      </c>
      <c r="U124" s="134">
        <f t="shared" si="6"/>
        <v>5.1181102362204731</v>
      </c>
      <c r="V124" s="62">
        <v>3.86</v>
      </c>
      <c r="W124" s="134">
        <f t="shared" si="7"/>
        <v>8.5098433203362749</v>
      </c>
      <c r="X124" s="125">
        <v>12</v>
      </c>
      <c r="Y124" s="126">
        <v>10.5</v>
      </c>
      <c r="Z124" s="126">
        <v>10</v>
      </c>
      <c r="AA124" s="32">
        <v>180</v>
      </c>
      <c r="AB124" s="32" t="s">
        <v>99</v>
      </c>
      <c r="AC124" s="32">
        <v>3.5</v>
      </c>
      <c r="AD124" s="32" t="s">
        <v>100</v>
      </c>
      <c r="AE124" s="45" t="s">
        <v>310</v>
      </c>
    </row>
    <row r="125" spans="1:31" s="46" customFormat="1" ht="20.100000000000001" customHeight="1">
      <c r="A125" s="38" t="s">
        <v>92</v>
      </c>
      <c r="B125" s="38" t="s">
        <v>305</v>
      </c>
      <c r="C125" s="39" t="s">
        <v>353</v>
      </c>
      <c r="D125" s="40" t="s">
        <v>354</v>
      </c>
      <c r="E125" s="40" t="s">
        <v>308</v>
      </c>
      <c r="F125" s="40" t="s">
        <v>97</v>
      </c>
      <c r="G125" s="32" t="s">
        <v>34</v>
      </c>
      <c r="H125" s="32" t="s">
        <v>51</v>
      </c>
      <c r="I125" s="41" t="s">
        <v>309</v>
      </c>
      <c r="J125" s="41"/>
      <c r="K125" s="41"/>
      <c r="L125" s="42">
        <v>158</v>
      </c>
      <c r="M125" s="42">
        <v>93</v>
      </c>
      <c r="N125" s="42">
        <v>155</v>
      </c>
      <c r="O125" s="43">
        <v>4.4000000000000004</v>
      </c>
      <c r="P125" s="44">
        <v>150</v>
      </c>
      <c r="Q125" s="134">
        <f t="shared" si="4"/>
        <v>5.9055118110236222</v>
      </c>
      <c r="R125" s="44">
        <v>87</v>
      </c>
      <c r="S125" s="134">
        <f t="shared" si="5"/>
        <v>3.4251968503937009</v>
      </c>
      <c r="T125" s="44">
        <v>145</v>
      </c>
      <c r="U125" s="134">
        <f t="shared" si="6"/>
        <v>5.7086614173228343</v>
      </c>
      <c r="V125" s="62">
        <v>4.3099999999999996</v>
      </c>
      <c r="W125" s="134">
        <f t="shared" si="7"/>
        <v>9.5019235001682212</v>
      </c>
      <c r="X125" s="125">
        <v>12</v>
      </c>
      <c r="Y125" s="126">
        <v>12.6</v>
      </c>
      <c r="Z125" s="126">
        <v>12</v>
      </c>
      <c r="AA125" s="32">
        <v>200</v>
      </c>
      <c r="AB125" s="32" t="s">
        <v>99</v>
      </c>
      <c r="AC125" s="32">
        <v>4.2</v>
      </c>
      <c r="AD125" s="32" t="s">
        <v>100</v>
      </c>
      <c r="AE125" s="45" t="s">
        <v>310</v>
      </c>
    </row>
    <row r="126" spans="1:31" s="46" customFormat="1" ht="20.100000000000001" customHeight="1">
      <c r="A126" s="38" t="s">
        <v>92</v>
      </c>
      <c r="B126" s="38" t="s">
        <v>305</v>
      </c>
      <c r="C126" s="39" t="s">
        <v>355</v>
      </c>
      <c r="D126" s="40" t="s">
        <v>356</v>
      </c>
      <c r="E126" s="40" t="s">
        <v>308</v>
      </c>
      <c r="F126" s="40" t="s">
        <v>97</v>
      </c>
      <c r="G126" s="32" t="s">
        <v>34</v>
      </c>
      <c r="H126" s="32" t="s">
        <v>51</v>
      </c>
      <c r="I126" s="41" t="s">
        <v>309</v>
      </c>
      <c r="J126" s="41"/>
      <c r="K126" s="41"/>
      <c r="L126" s="42">
        <v>158</v>
      </c>
      <c r="M126" s="42">
        <v>93</v>
      </c>
      <c r="N126" s="42">
        <v>155</v>
      </c>
      <c r="O126" s="43">
        <v>4.4000000000000004</v>
      </c>
      <c r="P126" s="44">
        <v>150</v>
      </c>
      <c r="Q126" s="134">
        <f t="shared" si="4"/>
        <v>5.9055118110236222</v>
      </c>
      <c r="R126" s="44">
        <v>87</v>
      </c>
      <c r="S126" s="134">
        <f t="shared" si="5"/>
        <v>3.4251968503937009</v>
      </c>
      <c r="T126" s="44">
        <v>145</v>
      </c>
      <c r="U126" s="134">
        <f t="shared" si="6"/>
        <v>5.7086614173228343</v>
      </c>
      <c r="V126" s="62">
        <v>4.3099999999999996</v>
      </c>
      <c r="W126" s="134">
        <f t="shared" si="7"/>
        <v>9.5019235001682212</v>
      </c>
      <c r="X126" s="125">
        <v>12</v>
      </c>
      <c r="Y126" s="126">
        <v>12.6</v>
      </c>
      <c r="Z126" s="126">
        <v>12</v>
      </c>
      <c r="AA126" s="32">
        <v>200</v>
      </c>
      <c r="AB126" s="32" t="s">
        <v>99</v>
      </c>
      <c r="AC126" s="32">
        <v>4.2</v>
      </c>
      <c r="AD126" s="32" t="s">
        <v>106</v>
      </c>
      <c r="AE126" s="45" t="s">
        <v>310</v>
      </c>
    </row>
    <row r="127" spans="1:31" s="46" customFormat="1" ht="20.100000000000001" customHeight="1">
      <c r="A127" s="38" t="s">
        <v>92</v>
      </c>
      <c r="B127" s="38" t="s">
        <v>305</v>
      </c>
      <c r="C127" s="39" t="s">
        <v>357</v>
      </c>
      <c r="D127" s="40" t="s">
        <v>358</v>
      </c>
      <c r="E127" s="40" t="s">
        <v>308</v>
      </c>
      <c r="F127" s="40" t="s">
        <v>97</v>
      </c>
      <c r="G127" s="32" t="s">
        <v>34</v>
      </c>
      <c r="H127" s="32" t="s">
        <v>51</v>
      </c>
      <c r="I127" s="41" t="s">
        <v>309</v>
      </c>
      <c r="J127" s="41"/>
      <c r="K127" s="41"/>
      <c r="L127" s="42">
        <v>143</v>
      </c>
      <c r="M127" s="42">
        <v>96</v>
      </c>
      <c r="N127" s="42">
        <v>177</v>
      </c>
      <c r="O127" s="43">
        <v>4.5599999999999996</v>
      </c>
      <c r="P127" s="44">
        <v>135</v>
      </c>
      <c r="Q127" s="134">
        <f t="shared" si="4"/>
        <v>5.3149606299212602</v>
      </c>
      <c r="R127" s="44">
        <v>90</v>
      </c>
      <c r="S127" s="134">
        <f t="shared" si="5"/>
        <v>3.5433070866141736</v>
      </c>
      <c r="T127" s="44">
        <v>164</v>
      </c>
      <c r="U127" s="134">
        <f t="shared" si="6"/>
        <v>6.4566929133858268</v>
      </c>
      <c r="V127" s="62">
        <v>4.4000000000000004</v>
      </c>
      <c r="W127" s="134">
        <f t="shared" si="7"/>
        <v>9.7003395361346154</v>
      </c>
      <c r="X127" s="125">
        <v>12</v>
      </c>
      <c r="Y127" s="126">
        <v>14.7</v>
      </c>
      <c r="Z127" s="126">
        <v>14</v>
      </c>
      <c r="AA127" s="32">
        <v>210</v>
      </c>
      <c r="AB127" s="32" t="s">
        <v>99</v>
      </c>
      <c r="AC127" s="32">
        <v>4.9000000000000004</v>
      </c>
      <c r="AD127" s="32" t="s">
        <v>100</v>
      </c>
      <c r="AE127" s="45" t="s">
        <v>310</v>
      </c>
    </row>
    <row r="128" spans="1:31" s="46" customFormat="1" ht="20.100000000000001" customHeight="1">
      <c r="A128" s="38" t="s">
        <v>92</v>
      </c>
      <c r="B128" s="38" t="s">
        <v>305</v>
      </c>
      <c r="C128" s="39" t="s">
        <v>359</v>
      </c>
      <c r="D128" s="40" t="s">
        <v>360</v>
      </c>
      <c r="E128" s="40" t="s">
        <v>308</v>
      </c>
      <c r="F128" s="40" t="s">
        <v>97</v>
      </c>
      <c r="G128" s="32" t="s">
        <v>34</v>
      </c>
      <c r="H128" s="32" t="s">
        <v>51</v>
      </c>
      <c r="I128" s="41" t="s">
        <v>309</v>
      </c>
      <c r="J128" s="41"/>
      <c r="K128" s="41"/>
      <c r="L128" s="42">
        <v>143</v>
      </c>
      <c r="M128" s="42">
        <v>96</v>
      </c>
      <c r="N128" s="42">
        <v>186</v>
      </c>
      <c r="O128" s="43">
        <v>4.5599999999999996</v>
      </c>
      <c r="P128" s="44">
        <v>135</v>
      </c>
      <c r="Q128" s="134">
        <f t="shared" si="4"/>
        <v>5.3149606299212602</v>
      </c>
      <c r="R128" s="44">
        <v>90</v>
      </c>
      <c r="S128" s="134">
        <f t="shared" si="5"/>
        <v>3.5433070866141736</v>
      </c>
      <c r="T128" s="44">
        <v>174</v>
      </c>
      <c r="U128" s="134">
        <f t="shared" si="6"/>
        <v>6.8503937007874018</v>
      </c>
      <c r="V128" s="62">
        <v>4.72</v>
      </c>
      <c r="W128" s="134">
        <f t="shared" si="7"/>
        <v>10.405818775126221</v>
      </c>
      <c r="X128" s="125">
        <v>12</v>
      </c>
      <c r="Y128" s="126">
        <v>14.7</v>
      </c>
      <c r="Z128" s="126">
        <v>14</v>
      </c>
      <c r="AA128" s="32">
        <v>210</v>
      </c>
      <c r="AB128" s="32" t="s">
        <v>99</v>
      </c>
      <c r="AC128" s="32">
        <v>4.9000000000000004</v>
      </c>
      <c r="AD128" s="32" t="s">
        <v>100</v>
      </c>
      <c r="AE128" s="45" t="s">
        <v>310</v>
      </c>
    </row>
    <row r="129" spans="1:31" s="46" customFormat="1" ht="20.100000000000001" customHeight="1">
      <c r="A129" s="38" t="s">
        <v>92</v>
      </c>
      <c r="B129" s="38" t="s">
        <v>305</v>
      </c>
      <c r="C129" s="39" t="s">
        <v>361</v>
      </c>
      <c r="D129" s="40" t="s">
        <v>362</v>
      </c>
      <c r="E129" s="40" t="s">
        <v>308</v>
      </c>
      <c r="F129" s="40" t="s">
        <v>97</v>
      </c>
      <c r="G129" s="32" t="s">
        <v>34</v>
      </c>
      <c r="H129" s="32" t="s">
        <v>51</v>
      </c>
      <c r="I129" s="41" t="s">
        <v>309</v>
      </c>
      <c r="J129" s="41"/>
      <c r="K129" s="41"/>
      <c r="L129" s="42">
        <v>143</v>
      </c>
      <c r="M129" s="42">
        <v>96</v>
      </c>
      <c r="N129" s="42">
        <v>177</v>
      </c>
      <c r="O129" s="43">
        <v>4.54</v>
      </c>
      <c r="P129" s="44">
        <v>135</v>
      </c>
      <c r="Q129" s="134">
        <f t="shared" si="4"/>
        <v>5.3149606299212602</v>
      </c>
      <c r="R129" s="44">
        <v>90</v>
      </c>
      <c r="S129" s="134">
        <f t="shared" si="5"/>
        <v>3.5433070866141736</v>
      </c>
      <c r="T129" s="44">
        <v>164</v>
      </c>
      <c r="U129" s="134">
        <f t="shared" si="6"/>
        <v>6.4566929133858268</v>
      </c>
      <c r="V129" s="62">
        <v>4.4000000000000004</v>
      </c>
      <c r="W129" s="134">
        <f t="shared" si="7"/>
        <v>9.7003395361346154</v>
      </c>
      <c r="X129" s="125">
        <v>12</v>
      </c>
      <c r="Y129" s="126">
        <v>14.7</v>
      </c>
      <c r="Z129" s="126">
        <v>14</v>
      </c>
      <c r="AA129" s="32">
        <v>210</v>
      </c>
      <c r="AB129" s="32" t="s">
        <v>99</v>
      </c>
      <c r="AC129" s="32">
        <v>4.9000000000000004</v>
      </c>
      <c r="AD129" s="32" t="s">
        <v>106</v>
      </c>
      <c r="AE129" s="45" t="s">
        <v>310</v>
      </c>
    </row>
    <row r="130" spans="1:31" s="46" customFormat="1" ht="20.100000000000001" customHeight="1">
      <c r="A130" s="38" t="s">
        <v>92</v>
      </c>
      <c r="B130" s="38" t="s">
        <v>305</v>
      </c>
      <c r="C130" s="39" t="s">
        <v>363</v>
      </c>
      <c r="D130" s="40" t="s">
        <v>364</v>
      </c>
      <c r="E130" s="40" t="s">
        <v>308</v>
      </c>
      <c r="F130" s="40" t="s">
        <v>97</v>
      </c>
      <c r="G130" s="32" t="s">
        <v>34</v>
      </c>
      <c r="H130" s="32" t="s">
        <v>51</v>
      </c>
      <c r="I130" s="41" t="s">
        <v>309</v>
      </c>
      <c r="J130" s="41"/>
      <c r="K130" s="41"/>
      <c r="L130" s="42">
        <v>158</v>
      </c>
      <c r="M130" s="42">
        <v>93</v>
      </c>
      <c r="N130" s="42">
        <v>171</v>
      </c>
      <c r="O130" s="43">
        <v>5.15</v>
      </c>
      <c r="P130" s="44">
        <v>150</v>
      </c>
      <c r="Q130" s="134">
        <f t="shared" si="4"/>
        <v>5.9055118110236222</v>
      </c>
      <c r="R130" s="44">
        <v>87</v>
      </c>
      <c r="S130" s="134">
        <f t="shared" si="5"/>
        <v>3.4251968503937009</v>
      </c>
      <c r="T130" s="44">
        <v>161</v>
      </c>
      <c r="U130" s="134">
        <f t="shared" si="6"/>
        <v>6.3385826771653546</v>
      </c>
      <c r="V130" s="62">
        <v>5.0199999999999996</v>
      </c>
      <c r="W130" s="134">
        <f t="shared" si="7"/>
        <v>11.067205561680852</v>
      </c>
      <c r="X130" s="125">
        <v>12</v>
      </c>
      <c r="Y130" s="126">
        <v>14.7</v>
      </c>
      <c r="Z130" s="126">
        <v>14</v>
      </c>
      <c r="AA130" s="32">
        <v>230</v>
      </c>
      <c r="AB130" s="32" t="s">
        <v>99</v>
      </c>
      <c r="AC130" s="32">
        <v>4.9000000000000004</v>
      </c>
      <c r="AD130" s="32" t="s">
        <v>100</v>
      </c>
      <c r="AE130" s="45" t="s">
        <v>310</v>
      </c>
    </row>
    <row r="131" spans="1:31" s="46" customFormat="1" ht="20.100000000000001" customHeight="1">
      <c r="A131" s="38" t="s">
        <v>92</v>
      </c>
      <c r="B131" s="38" t="s">
        <v>305</v>
      </c>
      <c r="C131" s="39" t="s">
        <v>365</v>
      </c>
      <c r="D131" s="40" t="s">
        <v>366</v>
      </c>
      <c r="E131" s="40" t="s">
        <v>308</v>
      </c>
      <c r="F131" s="40" t="s">
        <v>97</v>
      </c>
      <c r="G131" s="32" t="s">
        <v>34</v>
      </c>
      <c r="H131" s="32" t="s">
        <v>51</v>
      </c>
      <c r="I131" s="41" t="s">
        <v>309</v>
      </c>
      <c r="J131" s="41"/>
      <c r="K131" s="41"/>
      <c r="L131" s="42">
        <v>183</v>
      </c>
      <c r="M131" s="42">
        <v>93</v>
      </c>
      <c r="N131" s="42">
        <v>165</v>
      </c>
      <c r="O131" s="43">
        <v>6.05</v>
      </c>
      <c r="P131" s="44">
        <v>175</v>
      </c>
      <c r="Q131" s="134">
        <f t="shared" si="4"/>
        <v>6.8897637795275584</v>
      </c>
      <c r="R131" s="44">
        <v>87</v>
      </c>
      <c r="S131" s="134">
        <f t="shared" si="5"/>
        <v>3.4251968503937009</v>
      </c>
      <c r="T131" s="44">
        <v>155</v>
      </c>
      <c r="U131" s="134">
        <f t="shared" si="6"/>
        <v>6.1023622047244102</v>
      </c>
      <c r="V131" s="62">
        <v>5.93</v>
      </c>
      <c r="W131" s="134">
        <f t="shared" si="7"/>
        <v>13.073412147563239</v>
      </c>
      <c r="X131" s="125">
        <v>12</v>
      </c>
      <c r="Y131" s="126">
        <v>18.899999999999999</v>
      </c>
      <c r="Z131" s="126">
        <v>18</v>
      </c>
      <c r="AA131" s="32">
        <v>310</v>
      </c>
      <c r="AB131" s="32" t="s">
        <v>99</v>
      </c>
      <c r="AC131" s="32">
        <v>6.3</v>
      </c>
      <c r="AD131" s="32" t="s">
        <v>100</v>
      </c>
      <c r="AE131" s="45" t="s">
        <v>310</v>
      </c>
    </row>
    <row r="132" spans="1:31" s="46" customFormat="1" ht="20.100000000000001" customHeight="1">
      <c r="A132" s="38" t="s">
        <v>92</v>
      </c>
      <c r="B132" s="38" t="s">
        <v>305</v>
      </c>
      <c r="C132" s="39" t="s">
        <v>367</v>
      </c>
      <c r="D132" s="40" t="s">
        <v>368</v>
      </c>
      <c r="E132" s="40" t="s">
        <v>308</v>
      </c>
      <c r="F132" s="40" t="s">
        <v>97</v>
      </c>
      <c r="G132" s="32" t="s">
        <v>34</v>
      </c>
      <c r="H132" s="32" t="s">
        <v>51</v>
      </c>
      <c r="I132" s="41" t="s">
        <v>309</v>
      </c>
      <c r="J132" s="41"/>
      <c r="K132" s="41"/>
      <c r="L132" s="42">
        <v>158</v>
      </c>
      <c r="M132" s="42">
        <v>93</v>
      </c>
      <c r="N132" s="42">
        <v>171</v>
      </c>
      <c r="O132" s="43">
        <v>5.65</v>
      </c>
      <c r="P132" s="44">
        <v>150</v>
      </c>
      <c r="Q132" s="134">
        <f t="shared" si="4"/>
        <v>5.9055118110236222</v>
      </c>
      <c r="R132" s="44">
        <v>87</v>
      </c>
      <c r="S132" s="134">
        <f t="shared" si="5"/>
        <v>3.4251968503937009</v>
      </c>
      <c r="T132" s="44">
        <v>161</v>
      </c>
      <c r="U132" s="134">
        <f t="shared" si="6"/>
        <v>6.3385826771653546</v>
      </c>
      <c r="V132" s="62">
        <v>5.53</v>
      </c>
      <c r="W132" s="134">
        <f t="shared" si="7"/>
        <v>12.19156309882373</v>
      </c>
      <c r="X132" s="125">
        <v>12</v>
      </c>
      <c r="Y132" s="126">
        <v>18.899999999999999</v>
      </c>
      <c r="Z132" s="126">
        <v>18</v>
      </c>
      <c r="AA132" s="32">
        <v>270</v>
      </c>
      <c r="AB132" s="32" t="s">
        <v>99</v>
      </c>
      <c r="AC132" s="32">
        <v>6.3</v>
      </c>
      <c r="AD132" s="32" t="s">
        <v>100</v>
      </c>
      <c r="AE132" s="45" t="s">
        <v>310</v>
      </c>
    </row>
    <row r="133" spans="1:31" s="46" customFormat="1" ht="20.100000000000001" customHeight="1">
      <c r="A133" s="38" t="s">
        <v>92</v>
      </c>
      <c r="B133" s="38" t="s">
        <v>305</v>
      </c>
      <c r="C133" s="39" t="s">
        <v>369</v>
      </c>
      <c r="D133" s="40" t="s">
        <v>370</v>
      </c>
      <c r="E133" s="40" t="s">
        <v>308</v>
      </c>
      <c r="F133" s="40" t="s">
        <v>97</v>
      </c>
      <c r="G133" s="32" t="s">
        <v>34</v>
      </c>
      <c r="H133" s="32" t="s">
        <v>51</v>
      </c>
      <c r="I133" s="41" t="s">
        <v>309</v>
      </c>
      <c r="J133" s="41"/>
      <c r="K133" s="41"/>
      <c r="L133" s="42">
        <v>183</v>
      </c>
      <c r="M133" s="42">
        <v>93</v>
      </c>
      <c r="N133" s="42">
        <v>165</v>
      </c>
      <c r="O133" s="43">
        <v>6.1</v>
      </c>
      <c r="P133" s="44">
        <v>175</v>
      </c>
      <c r="Q133" s="134">
        <f t="shared" si="4"/>
        <v>6.8897637795275584</v>
      </c>
      <c r="R133" s="44">
        <v>87</v>
      </c>
      <c r="S133" s="134">
        <f t="shared" si="5"/>
        <v>3.4251968503937009</v>
      </c>
      <c r="T133" s="44">
        <v>155</v>
      </c>
      <c r="U133" s="134">
        <f t="shared" si="6"/>
        <v>6.1023622047244102</v>
      </c>
      <c r="V133" s="62">
        <v>5.93</v>
      </c>
      <c r="W133" s="134">
        <f t="shared" si="7"/>
        <v>13.073412147563239</v>
      </c>
      <c r="X133" s="125">
        <v>12</v>
      </c>
      <c r="Y133" s="126">
        <v>18.899999999999999</v>
      </c>
      <c r="Z133" s="126">
        <v>18</v>
      </c>
      <c r="AA133" s="32">
        <v>310</v>
      </c>
      <c r="AB133" s="32" t="s">
        <v>99</v>
      </c>
      <c r="AC133" s="32">
        <v>6.3</v>
      </c>
      <c r="AD133" s="32" t="s">
        <v>106</v>
      </c>
      <c r="AE133" s="45" t="s">
        <v>310</v>
      </c>
    </row>
    <row r="134" spans="1:31" s="46" customFormat="1" ht="20.100000000000001" customHeight="1">
      <c r="A134" s="38" t="s">
        <v>92</v>
      </c>
      <c r="B134" s="38" t="s">
        <v>305</v>
      </c>
      <c r="C134" s="39" t="s">
        <v>371</v>
      </c>
      <c r="D134" s="40" t="s">
        <v>372</v>
      </c>
      <c r="E134" s="40" t="s">
        <v>308</v>
      </c>
      <c r="F134" s="40" t="s">
        <v>97</v>
      </c>
      <c r="G134" s="32" t="s">
        <v>34</v>
      </c>
      <c r="H134" s="32" t="s">
        <v>51</v>
      </c>
      <c r="I134" s="41" t="s">
        <v>309</v>
      </c>
      <c r="J134" s="41"/>
      <c r="K134" s="41"/>
      <c r="L134" s="142">
        <v>183</v>
      </c>
      <c r="M134" s="142">
        <v>93</v>
      </c>
      <c r="N134" s="142">
        <v>185</v>
      </c>
      <c r="O134" s="143">
        <v>6.15</v>
      </c>
      <c r="P134" s="44">
        <v>175</v>
      </c>
      <c r="Q134" s="134">
        <f t="shared" si="4"/>
        <v>6.8897637795275584</v>
      </c>
      <c r="R134" s="44">
        <v>87</v>
      </c>
      <c r="S134" s="134">
        <f t="shared" si="5"/>
        <v>3.4251968503937009</v>
      </c>
      <c r="T134" s="44">
        <v>175</v>
      </c>
      <c r="U134" s="134">
        <f t="shared" si="6"/>
        <v>6.8897637795275584</v>
      </c>
      <c r="V134" s="62">
        <v>6.15</v>
      </c>
      <c r="W134" s="134">
        <f t="shared" si="7"/>
        <v>13.558429124369971</v>
      </c>
      <c r="X134" s="125">
        <v>12</v>
      </c>
      <c r="Y134" s="126">
        <v>18.899999999999999</v>
      </c>
      <c r="Z134" s="126">
        <v>18.100000000000001</v>
      </c>
      <c r="AA134" s="32">
        <v>310</v>
      </c>
      <c r="AB134" s="32" t="s">
        <v>99</v>
      </c>
      <c r="AC134" s="32">
        <v>6.3</v>
      </c>
      <c r="AD134" s="32" t="s">
        <v>106</v>
      </c>
      <c r="AE134" s="45" t="s">
        <v>310</v>
      </c>
    </row>
    <row r="135" spans="1:31" s="46" customFormat="1" ht="20.100000000000001" customHeight="1">
      <c r="A135" s="38" t="s">
        <v>92</v>
      </c>
      <c r="B135" s="38" t="s">
        <v>305</v>
      </c>
      <c r="C135" s="39" t="s">
        <v>373</v>
      </c>
      <c r="D135" s="40" t="s">
        <v>374</v>
      </c>
      <c r="E135" s="40" t="s">
        <v>308</v>
      </c>
      <c r="F135" s="40" t="s">
        <v>97</v>
      </c>
      <c r="G135" s="32" t="s">
        <v>34</v>
      </c>
      <c r="H135" s="32" t="s">
        <v>51</v>
      </c>
      <c r="I135" s="41" t="s">
        <v>309</v>
      </c>
      <c r="J135" s="41"/>
      <c r="K135" s="41"/>
      <c r="L135" s="42">
        <v>213</v>
      </c>
      <c r="M135" s="42">
        <v>93</v>
      </c>
      <c r="N135" s="42">
        <v>172</v>
      </c>
      <c r="O135" s="43">
        <v>7.14</v>
      </c>
      <c r="P135" s="44">
        <v>205</v>
      </c>
      <c r="Q135" s="134">
        <f t="shared" ref="Q135:Q199" si="11">CONVERT(P135,"mm","in")</f>
        <v>8.0708661417322833</v>
      </c>
      <c r="R135" s="44">
        <v>87</v>
      </c>
      <c r="S135" s="134">
        <f t="shared" ref="S135:S199" si="12">CONVERT(R135,"mm","in")</f>
        <v>3.4251968503937009</v>
      </c>
      <c r="T135" s="44">
        <v>162</v>
      </c>
      <c r="U135" s="134">
        <f t="shared" ref="U135:U199" si="13">CONVERT(T135,"mm","in")</f>
        <v>6.3779527559055111</v>
      </c>
      <c r="V135" s="62">
        <v>7</v>
      </c>
      <c r="W135" s="134">
        <f t="shared" ref="W135:W199" si="14">CONVERT(V135,"kg","lbm")</f>
        <v>15.43235835294143</v>
      </c>
      <c r="X135" s="125">
        <v>12</v>
      </c>
      <c r="Y135" s="126">
        <v>22.1</v>
      </c>
      <c r="Z135" s="126">
        <v>21</v>
      </c>
      <c r="AA135" s="32">
        <v>350</v>
      </c>
      <c r="AB135" s="32" t="s">
        <v>99</v>
      </c>
      <c r="AC135" s="32">
        <v>7.3</v>
      </c>
      <c r="AD135" s="32" t="s">
        <v>106</v>
      </c>
      <c r="AE135" s="45" t="s">
        <v>310</v>
      </c>
    </row>
    <row r="136" spans="1:31" s="46" customFormat="1" ht="20.100000000000001" customHeight="1">
      <c r="A136" s="38" t="s">
        <v>92</v>
      </c>
      <c r="B136" s="38" t="s">
        <v>305</v>
      </c>
      <c r="C136" s="39" t="s">
        <v>375</v>
      </c>
      <c r="D136" s="40" t="s">
        <v>376</v>
      </c>
      <c r="E136" s="40" t="s">
        <v>308</v>
      </c>
      <c r="F136" s="40" t="s">
        <v>97</v>
      </c>
      <c r="G136" s="32" t="s">
        <v>34</v>
      </c>
      <c r="H136" s="32" t="s">
        <v>51</v>
      </c>
      <c r="I136" s="41" t="s">
        <v>309</v>
      </c>
      <c r="J136" s="41"/>
      <c r="K136" s="41"/>
      <c r="L136" s="42">
        <v>173</v>
      </c>
      <c r="M136" s="42">
        <v>131</v>
      </c>
      <c r="N136" s="42">
        <v>185</v>
      </c>
      <c r="O136" s="43">
        <v>9.6999999999999993</v>
      </c>
      <c r="P136" s="44">
        <v>165</v>
      </c>
      <c r="Q136" s="134">
        <f t="shared" si="11"/>
        <v>6.4960629921259843</v>
      </c>
      <c r="R136" s="44">
        <v>125</v>
      </c>
      <c r="S136" s="134">
        <f t="shared" si="12"/>
        <v>4.9212598425196852</v>
      </c>
      <c r="T136" s="44">
        <v>175</v>
      </c>
      <c r="U136" s="134">
        <f t="shared" si="13"/>
        <v>6.8897637795275584</v>
      </c>
      <c r="V136" s="62">
        <v>9.3800000000000008</v>
      </c>
      <c r="W136" s="134">
        <f t="shared" si="14"/>
        <v>20.679360192941516</v>
      </c>
      <c r="X136" s="125">
        <v>12</v>
      </c>
      <c r="Y136" s="126">
        <v>31.6</v>
      </c>
      <c r="Z136" s="126">
        <v>30</v>
      </c>
      <c r="AA136" s="32">
        <v>400</v>
      </c>
      <c r="AB136" s="32" t="s">
        <v>99</v>
      </c>
      <c r="AC136" s="32">
        <v>10.5</v>
      </c>
      <c r="AD136" s="32" t="s">
        <v>106</v>
      </c>
      <c r="AE136" s="45" t="s">
        <v>310</v>
      </c>
    </row>
    <row r="137" spans="1:31" s="46" customFormat="1" ht="20.100000000000001" customHeight="1">
      <c r="A137" s="38" t="s">
        <v>92</v>
      </c>
      <c r="B137" s="38" t="s">
        <v>305</v>
      </c>
      <c r="C137" s="39" t="s">
        <v>377</v>
      </c>
      <c r="D137" s="40" t="s">
        <v>378</v>
      </c>
      <c r="E137" s="40" t="s">
        <v>308</v>
      </c>
      <c r="F137" s="40" t="s">
        <v>97</v>
      </c>
      <c r="G137" s="32" t="s">
        <v>34</v>
      </c>
      <c r="H137" s="32" t="s">
        <v>51</v>
      </c>
      <c r="I137" s="41" t="s">
        <v>309</v>
      </c>
      <c r="J137" s="41"/>
      <c r="K137" s="41"/>
      <c r="L137" s="42">
        <v>125</v>
      </c>
      <c r="M137" s="42">
        <v>63</v>
      </c>
      <c r="N137" s="42">
        <v>136</v>
      </c>
      <c r="O137" s="43">
        <v>1.76</v>
      </c>
      <c r="P137" s="44">
        <v>121</v>
      </c>
      <c r="Q137" s="134">
        <f t="shared" si="11"/>
        <v>4.7637795275590555</v>
      </c>
      <c r="R137" s="44">
        <v>58</v>
      </c>
      <c r="S137" s="134">
        <f t="shared" si="12"/>
        <v>2.2834645669291342</v>
      </c>
      <c r="T137" s="44">
        <v>130</v>
      </c>
      <c r="U137" s="134">
        <f t="shared" si="13"/>
        <v>5.1181102362204731</v>
      </c>
      <c r="V137" s="62">
        <v>1.7</v>
      </c>
      <c r="W137" s="134">
        <f t="shared" si="14"/>
        <v>3.7478584571429185</v>
      </c>
      <c r="X137" s="125">
        <v>6</v>
      </c>
      <c r="Y137" s="126">
        <v>11.6</v>
      </c>
      <c r="Z137" s="126">
        <v>11</v>
      </c>
      <c r="AA137" s="32">
        <v>90</v>
      </c>
      <c r="AB137" s="32" t="s">
        <v>99</v>
      </c>
      <c r="AC137" s="32">
        <v>3.8</v>
      </c>
      <c r="AD137" s="32" t="s">
        <v>100</v>
      </c>
      <c r="AE137" s="45" t="s">
        <v>310</v>
      </c>
    </row>
    <row r="138" spans="1:31" s="46" customFormat="1" ht="20.100000000000001" customHeight="1">
      <c r="A138" s="38" t="s">
        <v>92</v>
      </c>
      <c r="B138" s="38" t="s">
        <v>305</v>
      </c>
      <c r="C138" s="39" t="s">
        <v>379</v>
      </c>
      <c r="D138" s="40" t="s">
        <v>380</v>
      </c>
      <c r="E138" s="40" t="s">
        <v>308</v>
      </c>
      <c r="F138" s="40" t="s">
        <v>97</v>
      </c>
      <c r="G138" s="32" t="s">
        <v>34</v>
      </c>
      <c r="H138" s="32" t="s">
        <v>51</v>
      </c>
      <c r="I138" s="41" t="s">
        <v>309</v>
      </c>
      <c r="J138" s="41"/>
      <c r="K138" s="41"/>
      <c r="L138" s="42">
        <v>125</v>
      </c>
      <c r="M138" s="42">
        <v>63</v>
      </c>
      <c r="N138" s="42">
        <v>136</v>
      </c>
      <c r="O138" s="43">
        <v>1.76</v>
      </c>
      <c r="P138" s="44">
        <v>121</v>
      </c>
      <c r="Q138" s="134">
        <f t="shared" si="11"/>
        <v>4.7637795275590555</v>
      </c>
      <c r="R138" s="44">
        <v>58</v>
      </c>
      <c r="S138" s="134">
        <f t="shared" si="12"/>
        <v>2.2834645669291342</v>
      </c>
      <c r="T138" s="44">
        <v>130</v>
      </c>
      <c r="U138" s="134">
        <f t="shared" si="13"/>
        <v>5.1181102362204731</v>
      </c>
      <c r="V138" s="62">
        <v>1.7</v>
      </c>
      <c r="W138" s="134">
        <f t="shared" si="14"/>
        <v>3.7478584571429185</v>
      </c>
      <c r="X138" s="125">
        <v>6</v>
      </c>
      <c r="Y138" s="126">
        <v>11.6</v>
      </c>
      <c r="Z138" s="126">
        <v>11</v>
      </c>
      <c r="AA138" s="32">
        <v>90</v>
      </c>
      <c r="AB138" s="32" t="s">
        <v>99</v>
      </c>
      <c r="AC138" s="32">
        <v>3.8</v>
      </c>
      <c r="AD138" s="32" t="s">
        <v>106</v>
      </c>
      <c r="AE138" s="45" t="s">
        <v>310</v>
      </c>
    </row>
    <row r="139" spans="1:31" s="46" customFormat="1" ht="20.100000000000001" customHeight="1">
      <c r="A139" s="38" t="s">
        <v>92</v>
      </c>
      <c r="B139" s="38" t="s">
        <v>305</v>
      </c>
      <c r="C139" s="39" t="s">
        <v>381</v>
      </c>
      <c r="D139" s="40" t="s">
        <v>382</v>
      </c>
      <c r="E139" s="40" t="s">
        <v>308</v>
      </c>
      <c r="F139" s="40" t="s">
        <v>97</v>
      </c>
      <c r="G139" s="32" t="s">
        <v>34</v>
      </c>
      <c r="H139" s="32" t="s">
        <v>51</v>
      </c>
      <c r="I139" s="41" t="s">
        <v>309</v>
      </c>
      <c r="J139" s="41"/>
      <c r="K139" s="41"/>
      <c r="L139" s="42">
        <v>86</v>
      </c>
      <c r="M139" s="42">
        <v>78</v>
      </c>
      <c r="N139" s="42">
        <v>100</v>
      </c>
      <c r="O139" s="43">
        <v>0.75</v>
      </c>
      <c r="P139" s="44">
        <v>71</v>
      </c>
      <c r="Q139" s="134">
        <f t="shared" si="11"/>
        <v>2.7952755905511815</v>
      </c>
      <c r="R139" s="44">
        <v>71</v>
      </c>
      <c r="S139" s="134">
        <f t="shared" si="12"/>
        <v>2.7952755905511815</v>
      </c>
      <c r="T139" s="44">
        <v>93</v>
      </c>
      <c r="U139" s="134">
        <f t="shared" si="13"/>
        <v>3.6614173228346458</v>
      </c>
      <c r="V139" s="62">
        <v>0.7</v>
      </c>
      <c r="W139" s="134">
        <f t="shared" si="14"/>
        <v>1.5432358352941429</v>
      </c>
      <c r="X139" s="125">
        <v>6</v>
      </c>
      <c r="Y139" s="126">
        <v>4.2</v>
      </c>
      <c r="Z139" s="126">
        <v>4</v>
      </c>
      <c r="AA139" s="32">
        <v>25</v>
      </c>
      <c r="AB139" s="32" t="s">
        <v>99</v>
      </c>
      <c r="AC139" s="32">
        <v>1.4</v>
      </c>
      <c r="AD139" s="32" t="s">
        <v>106</v>
      </c>
      <c r="AE139" s="45" t="s">
        <v>310</v>
      </c>
    </row>
    <row r="140" spans="1:31" s="46" customFormat="1" ht="20.100000000000001" customHeight="1">
      <c r="A140" s="38" t="s">
        <v>92</v>
      </c>
      <c r="B140" s="38" t="s">
        <v>305</v>
      </c>
      <c r="C140" s="39" t="s">
        <v>383</v>
      </c>
      <c r="D140" s="40" t="s">
        <v>384</v>
      </c>
      <c r="E140" s="40" t="s">
        <v>308</v>
      </c>
      <c r="F140" s="40" t="s">
        <v>97</v>
      </c>
      <c r="G140" s="32" t="s">
        <v>34</v>
      </c>
      <c r="H140" s="32" t="s">
        <v>51</v>
      </c>
      <c r="I140" s="41" t="s">
        <v>309</v>
      </c>
      <c r="J140" s="41"/>
      <c r="K140" s="41"/>
      <c r="L140" s="42">
        <v>100</v>
      </c>
      <c r="M140" s="42">
        <v>60</v>
      </c>
      <c r="N140" s="42">
        <v>122</v>
      </c>
      <c r="O140" s="43">
        <v>1.1599999999999999</v>
      </c>
      <c r="P140" s="44">
        <v>95</v>
      </c>
      <c r="Q140" s="134">
        <f t="shared" si="11"/>
        <v>3.7401574803149606</v>
      </c>
      <c r="R140" s="44">
        <v>55</v>
      </c>
      <c r="S140" s="134">
        <f t="shared" si="12"/>
        <v>2.1653543307086616</v>
      </c>
      <c r="T140" s="44">
        <v>117</v>
      </c>
      <c r="U140" s="134">
        <f t="shared" si="13"/>
        <v>4.6062992125984259</v>
      </c>
      <c r="V140" s="62">
        <v>1.1000000000000001</v>
      </c>
      <c r="W140" s="134">
        <f t="shared" si="14"/>
        <v>2.4250848840336539</v>
      </c>
      <c r="X140" s="125">
        <v>6</v>
      </c>
      <c r="Y140" s="126">
        <v>6.3</v>
      </c>
      <c r="Z140" s="126">
        <v>6</v>
      </c>
      <c r="AA140" s="32">
        <v>50</v>
      </c>
      <c r="AB140" s="32" t="s">
        <v>99</v>
      </c>
      <c r="AC140" s="32">
        <v>2.1</v>
      </c>
      <c r="AD140" s="32" t="s">
        <v>106</v>
      </c>
      <c r="AE140" s="45" t="s">
        <v>310</v>
      </c>
    </row>
    <row r="141" spans="1:31" s="46" customFormat="1" ht="20.100000000000001" customHeight="1">
      <c r="A141" s="38" t="s">
        <v>92</v>
      </c>
      <c r="B141" s="38" t="s">
        <v>305</v>
      </c>
      <c r="C141" s="39" t="s">
        <v>385</v>
      </c>
      <c r="D141" s="40" t="s">
        <v>386</v>
      </c>
      <c r="E141" s="40" t="s">
        <v>308</v>
      </c>
      <c r="F141" s="40" t="s">
        <v>97</v>
      </c>
      <c r="G141" s="32" t="s">
        <v>34</v>
      </c>
      <c r="H141" s="32" t="s">
        <v>51</v>
      </c>
      <c r="I141" s="41" t="s">
        <v>309</v>
      </c>
      <c r="J141" s="41"/>
      <c r="K141" s="41"/>
      <c r="L141" s="42">
        <v>96</v>
      </c>
      <c r="M141" s="42">
        <v>88</v>
      </c>
      <c r="N141" s="42">
        <v>167</v>
      </c>
      <c r="O141" s="43">
        <v>2.0699999999999998</v>
      </c>
      <c r="P141" s="44">
        <v>91</v>
      </c>
      <c r="Q141" s="134">
        <f t="shared" si="11"/>
        <v>3.5826771653543306</v>
      </c>
      <c r="R141" s="44">
        <v>83</v>
      </c>
      <c r="S141" s="134">
        <f t="shared" si="12"/>
        <v>3.2677165354330708</v>
      </c>
      <c r="T141" s="44">
        <v>159</v>
      </c>
      <c r="U141" s="134">
        <f t="shared" si="13"/>
        <v>6.2598425196850398</v>
      </c>
      <c r="V141" s="62">
        <v>2.02</v>
      </c>
      <c r="W141" s="134">
        <f t="shared" si="14"/>
        <v>4.4533376961345263</v>
      </c>
      <c r="X141" s="125">
        <v>6</v>
      </c>
      <c r="Y141" s="126">
        <v>10.5</v>
      </c>
      <c r="Z141" s="126">
        <v>10</v>
      </c>
      <c r="AA141" s="32">
        <v>80</v>
      </c>
      <c r="AB141" s="32" t="s">
        <v>99</v>
      </c>
      <c r="AC141" s="32">
        <v>3.5</v>
      </c>
      <c r="AD141" s="32" t="s">
        <v>100</v>
      </c>
      <c r="AE141" s="45" t="s">
        <v>310</v>
      </c>
    </row>
    <row r="142" spans="1:31" s="46" customFormat="1" ht="20.100000000000001" customHeight="1">
      <c r="A142" s="38" t="s">
        <v>92</v>
      </c>
      <c r="B142" s="38" t="s">
        <v>305</v>
      </c>
      <c r="C142" s="39" t="s">
        <v>387</v>
      </c>
      <c r="D142" s="40" t="s">
        <v>388</v>
      </c>
      <c r="E142" s="40" t="s">
        <v>308</v>
      </c>
      <c r="F142" s="40" t="s">
        <v>97</v>
      </c>
      <c r="G142" s="32" t="s">
        <v>34</v>
      </c>
      <c r="H142" s="32" t="s">
        <v>51</v>
      </c>
      <c r="I142" s="41" t="s">
        <v>309</v>
      </c>
      <c r="J142" s="41"/>
      <c r="K142" s="41"/>
      <c r="L142" s="42">
        <v>124</v>
      </c>
      <c r="M142" s="42">
        <v>89</v>
      </c>
      <c r="N142" s="42">
        <v>167</v>
      </c>
      <c r="O142" s="43">
        <v>2.35</v>
      </c>
      <c r="P142" s="44">
        <v>119</v>
      </c>
      <c r="Q142" s="134">
        <f t="shared" si="11"/>
        <v>4.6850393700787398</v>
      </c>
      <c r="R142" s="44">
        <v>83</v>
      </c>
      <c r="S142" s="134">
        <f t="shared" si="12"/>
        <v>3.2677165354330708</v>
      </c>
      <c r="T142" s="44">
        <v>161</v>
      </c>
      <c r="U142" s="134">
        <f t="shared" si="13"/>
        <v>6.3385826771653546</v>
      </c>
      <c r="V142" s="62">
        <v>2.2999999999999998</v>
      </c>
      <c r="W142" s="134">
        <f t="shared" si="14"/>
        <v>5.0706320302521837</v>
      </c>
      <c r="X142" s="125">
        <v>6</v>
      </c>
      <c r="Y142" s="126">
        <v>13.7</v>
      </c>
      <c r="Z142" s="126">
        <v>13</v>
      </c>
      <c r="AA142" s="32">
        <v>105</v>
      </c>
      <c r="AB142" s="32" t="s">
        <v>99</v>
      </c>
      <c r="AC142" s="32">
        <v>4.5</v>
      </c>
      <c r="AD142" s="32" t="s">
        <v>106</v>
      </c>
      <c r="AE142" s="45" t="s">
        <v>310</v>
      </c>
    </row>
    <row r="143" spans="1:31" s="46" customFormat="1" ht="20.100000000000001" customHeight="1">
      <c r="A143" s="38" t="s">
        <v>92</v>
      </c>
      <c r="B143" s="38" t="s">
        <v>305</v>
      </c>
      <c r="C143" s="39" t="s">
        <v>389</v>
      </c>
      <c r="D143" s="40" t="s">
        <v>390</v>
      </c>
      <c r="E143" s="40" t="s">
        <v>308</v>
      </c>
      <c r="F143" s="40" t="s">
        <v>97</v>
      </c>
      <c r="G143" s="32" t="s">
        <v>34</v>
      </c>
      <c r="H143" s="32" t="s">
        <v>51</v>
      </c>
      <c r="I143" s="41" t="s">
        <v>309</v>
      </c>
      <c r="J143" s="41"/>
      <c r="K143" s="41"/>
      <c r="L143" s="42">
        <v>143</v>
      </c>
      <c r="M143" s="42">
        <v>66</v>
      </c>
      <c r="N143" s="42">
        <v>138</v>
      </c>
      <c r="O143" s="43">
        <v>2.15</v>
      </c>
      <c r="P143" s="44">
        <v>135</v>
      </c>
      <c r="Q143" s="134">
        <f t="shared" si="11"/>
        <v>5.3149606299212602</v>
      </c>
      <c r="R143" s="44">
        <v>60</v>
      </c>
      <c r="S143" s="134">
        <f t="shared" si="12"/>
        <v>2.3622047244094486</v>
      </c>
      <c r="T143" s="44">
        <v>130</v>
      </c>
      <c r="U143" s="134">
        <f t="shared" si="13"/>
        <v>5.1181102362204731</v>
      </c>
      <c r="V143" s="62">
        <v>2.1</v>
      </c>
      <c r="W143" s="134">
        <f t="shared" si="14"/>
        <v>4.6297075058824291</v>
      </c>
      <c r="X143" s="125">
        <v>12</v>
      </c>
      <c r="Y143" s="126">
        <v>5.8</v>
      </c>
      <c r="Z143" s="126" t="s">
        <v>127</v>
      </c>
      <c r="AA143" s="32">
        <v>70</v>
      </c>
      <c r="AB143" s="32" t="s">
        <v>99</v>
      </c>
      <c r="AC143" s="32">
        <v>1.9</v>
      </c>
      <c r="AD143" s="32" t="s">
        <v>106</v>
      </c>
      <c r="AE143" s="45" t="s">
        <v>310</v>
      </c>
    </row>
    <row r="144" spans="1:31" s="46" customFormat="1" ht="20.100000000000001" customHeight="1">
      <c r="A144" s="38" t="s">
        <v>92</v>
      </c>
      <c r="B144" s="38" t="s">
        <v>305</v>
      </c>
      <c r="C144" s="39" t="s">
        <v>391</v>
      </c>
      <c r="D144" s="40" t="s">
        <v>392</v>
      </c>
      <c r="E144" s="40" t="s">
        <v>308</v>
      </c>
      <c r="F144" s="40" t="s">
        <v>97</v>
      </c>
      <c r="G144" s="32" t="s">
        <v>34</v>
      </c>
      <c r="H144" s="32" t="s">
        <v>51</v>
      </c>
      <c r="I144" s="41" t="s">
        <v>309</v>
      </c>
      <c r="J144" s="41"/>
      <c r="K144" s="41"/>
      <c r="L144" s="42">
        <v>143</v>
      </c>
      <c r="M144" s="42">
        <v>66</v>
      </c>
      <c r="N144" s="42">
        <v>138</v>
      </c>
      <c r="O144" s="43">
        <v>2.21</v>
      </c>
      <c r="P144" s="44">
        <v>135</v>
      </c>
      <c r="Q144" s="134">
        <f t="shared" si="11"/>
        <v>5.3149606299212602</v>
      </c>
      <c r="R144" s="44">
        <v>60</v>
      </c>
      <c r="S144" s="134">
        <f t="shared" si="12"/>
        <v>2.3622047244094486</v>
      </c>
      <c r="T144" s="44">
        <v>130</v>
      </c>
      <c r="U144" s="134">
        <f t="shared" si="13"/>
        <v>5.1181102362204731</v>
      </c>
      <c r="V144" s="62">
        <v>2.1</v>
      </c>
      <c r="W144" s="134">
        <f t="shared" si="14"/>
        <v>4.6297075058824291</v>
      </c>
      <c r="X144" s="125">
        <v>12</v>
      </c>
      <c r="Y144" s="126">
        <v>5.8</v>
      </c>
      <c r="Z144" s="126" t="s">
        <v>127</v>
      </c>
      <c r="AA144" s="32">
        <v>70</v>
      </c>
      <c r="AB144" s="32" t="s">
        <v>99</v>
      </c>
      <c r="AC144" s="32">
        <v>1.9</v>
      </c>
      <c r="AD144" s="32" t="s">
        <v>100</v>
      </c>
      <c r="AE144" s="45" t="s">
        <v>310</v>
      </c>
    </row>
    <row r="145" spans="1:32" s="46" customFormat="1" ht="20.100000000000001" customHeight="1">
      <c r="A145" s="38" t="s">
        <v>92</v>
      </c>
      <c r="B145" s="38" t="s">
        <v>305</v>
      </c>
      <c r="C145" s="39" t="s">
        <v>393</v>
      </c>
      <c r="D145" s="40" t="s">
        <v>394</v>
      </c>
      <c r="E145" s="40" t="s">
        <v>308</v>
      </c>
      <c r="F145" s="40" t="s">
        <v>97</v>
      </c>
      <c r="G145" s="32" t="s">
        <v>34</v>
      </c>
      <c r="H145" s="32" t="s">
        <v>51</v>
      </c>
      <c r="I145" s="41" t="s">
        <v>309</v>
      </c>
      <c r="J145" s="41"/>
      <c r="K145" s="41"/>
      <c r="L145" s="42">
        <v>154</v>
      </c>
      <c r="M145" s="42">
        <v>66</v>
      </c>
      <c r="N145" s="42">
        <v>140</v>
      </c>
      <c r="O145" s="43">
        <v>2.5499999999999998</v>
      </c>
      <c r="P145" s="44">
        <v>146</v>
      </c>
      <c r="Q145" s="134">
        <f t="shared" si="11"/>
        <v>5.7480314960629926</v>
      </c>
      <c r="R145" s="44">
        <v>60</v>
      </c>
      <c r="S145" s="134">
        <f t="shared" si="12"/>
        <v>2.3622047244094486</v>
      </c>
      <c r="T145" s="44">
        <v>130</v>
      </c>
      <c r="U145" s="134">
        <f t="shared" si="13"/>
        <v>5.1181102362204731</v>
      </c>
      <c r="V145" s="62">
        <v>2.4</v>
      </c>
      <c r="W145" s="134">
        <f t="shared" si="14"/>
        <v>5.2910942924370614</v>
      </c>
      <c r="X145" s="125">
        <v>12</v>
      </c>
      <c r="Y145" s="126">
        <v>7.4</v>
      </c>
      <c r="Z145" s="126">
        <v>7</v>
      </c>
      <c r="AA145" s="32">
        <v>90</v>
      </c>
      <c r="AB145" s="32" t="s">
        <v>99</v>
      </c>
      <c r="AC145" s="32">
        <v>2.4</v>
      </c>
      <c r="AD145" s="32" t="s">
        <v>106</v>
      </c>
      <c r="AE145" s="45" t="s">
        <v>310</v>
      </c>
    </row>
    <row r="146" spans="1:32" s="46" customFormat="1" ht="20.100000000000001" customHeight="1">
      <c r="A146" s="38" t="s">
        <v>92</v>
      </c>
      <c r="B146" s="38" t="s">
        <v>305</v>
      </c>
      <c r="C146" s="39" t="s">
        <v>395</v>
      </c>
      <c r="D146" s="40" t="s">
        <v>396</v>
      </c>
      <c r="E146" s="40" t="s">
        <v>308</v>
      </c>
      <c r="F146" s="40" t="s">
        <v>97</v>
      </c>
      <c r="G146" s="32" t="s">
        <v>34</v>
      </c>
      <c r="H146" s="32" t="s">
        <v>51</v>
      </c>
      <c r="I146" s="41" t="s">
        <v>309</v>
      </c>
      <c r="J146" s="41"/>
      <c r="K146" s="41"/>
      <c r="L146" s="42">
        <v>144</v>
      </c>
      <c r="M146" s="42">
        <v>81</v>
      </c>
      <c r="N146" s="42">
        <v>132</v>
      </c>
      <c r="O146" s="43">
        <v>2.9</v>
      </c>
      <c r="P146" s="44">
        <v>136</v>
      </c>
      <c r="Q146" s="134">
        <f t="shared" si="11"/>
        <v>5.3543307086614176</v>
      </c>
      <c r="R146" s="44">
        <v>75</v>
      </c>
      <c r="S146" s="134">
        <f t="shared" si="12"/>
        <v>2.9527559055118111</v>
      </c>
      <c r="T146" s="44">
        <v>133</v>
      </c>
      <c r="U146" s="134">
        <f t="shared" si="13"/>
        <v>5.2362204724409454</v>
      </c>
      <c r="V146" s="62">
        <v>2.75</v>
      </c>
      <c r="W146" s="134">
        <f t="shared" si="14"/>
        <v>6.0627122100841326</v>
      </c>
      <c r="X146" s="125">
        <v>12</v>
      </c>
      <c r="Y146" s="126">
        <v>7.4</v>
      </c>
      <c r="Z146" s="126">
        <v>7</v>
      </c>
      <c r="AA146" s="32">
        <v>90</v>
      </c>
      <c r="AB146" s="32" t="s">
        <v>99</v>
      </c>
      <c r="AC146" s="32">
        <v>2.4</v>
      </c>
      <c r="AD146" s="32" t="s">
        <v>106</v>
      </c>
      <c r="AE146" s="45" t="s">
        <v>310</v>
      </c>
    </row>
    <row r="147" spans="1:32" s="46" customFormat="1" ht="20.100000000000001" customHeight="1">
      <c r="A147" s="38" t="s">
        <v>92</v>
      </c>
      <c r="B147" s="38" t="s">
        <v>305</v>
      </c>
      <c r="C147" s="39" t="s">
        <v>397</v>
      </c>
      <c r="D147" s="40" t="s">
        <v>398</v>
      </c>
      <c r="E147" s="40" t="s">
        <v>308</v>
      </c>
      <c r="F147" s="40" t="s">
        <v>97</v>
      </c>
      <c r="G147" s="32" t="s">
        <v>34</v>
      </c>
      <c r="H147" s="32" t="s">
        <v>51</v>
      </c>
      <c r="I147" s="41" t="s">
        <v>309</v>
      </c>
      <c r="J147" s="41"/>
      <c r="K147" s="41"/>
      <c r="L147" s="42">
        <v>144</v>
      </c>
      <c r="M147" s="42">
        <v>81</v>
      </c>
      <c r="N147" s="42">
        <v>132</v>
      </c>
      <c r="O147" s="43">
        <v>2.9</v>
      </c>
      <c r="P147" s="44">
        <v>136</v>
      </c>
      <c r="Q147" s="134">
        <f t="shared" si="11"/>
        <v>5.3543307086614176</v>
      </c>
      <c r="R147" s="44">
        <v>75</v>
      </c>
      <c r="S147" s="134">
        <f t="shared" si="12"/>
        <v>2.9527559055118111</v>
      </c>
      <c r="T147" s="44">
        <v>133</v>
      </c>
      <c r="U147" s="134">
        <f t="shared" si="13"/>
        <v>5.2362204724409454</v>
      </c>
      <c r="V147" s="62">
        <v>2.75</v>
      </c>
      <c r="W147" s="134">
        <f t="shared" si="14"/>
        <v>6.0627122100841326</v>
      </c>
      <c r="X147" s="125">
        <v>12</v>
      </c>
      <c r="Y147" s="126">
        <v>7.4</v>
      </c>
      <c r="Z147" s="126">
        <v>7</v>
      </c>
      <c r="AA147" s="32">
        <v>90</v>
      </c>
      <c r="AB147" s="32" t="s">
        <v>99</v>
      </c>
      <c r="AC147" s="32">
        <v>2.4</v>
      </c>
      <c r="AD147" s="32" t="s">
        <v>100</v>
      </c>
      <c r="AE147" s="45" t="s">
        <v>310</v>
      </c>
    </row>
    <row r="148" spans="1:32" s="46" customFormat="1" ht="20.100000000000001" customHeight="1">
      <c r="A148" s="38" t="s">
        <v>92</v>
      </c>
      <c r="B148" s="38" t="s">
        <v>305</v>
      </c>
      <c r="C148" s="39" t="s">
        <v>399</v>
      </c>
      <c r="D148" s="40" t="s">
        <v>400</v>
      </c>
      <c r="E148" s="40" t="s">
        <v>308</v>
      </c>
      <c r="F148" s="40" t="s">
        <v>97</v>
      </c>
      <c r="G148" s="32" t="s">
        <v>34</v>
      </c>
      <c r="H148" s="32" t="s">
        <v>51</v>
      </c>
      <c r="I148" s="41" t="s">
        <v>309</v>
      </c>
      <c r="J148" s="41"/>
      <c r="K148" s="41"/>
      <c r="L148" s="42">
        <v>143</v>
      </c>
      <c r="M148" s="42">
        <v>81</v>
      </c>
      <c r="N148" s="42">
        <v>149</v>
      </c>
      <c r="O148" s="43">
        <v>3.25</v>
      </c>
      <c r="P148" s="44">
        <v>135</v>
      </c>
      <c r="Q148" s="134">
        <f t="shared" si="11"/>
        <v>5.3149606299212602</v>
      </c>
      <c r="R148" s="44">
        <v>75</v>
      </c>
      <c r="S148" s="134">
        <f t="shared" si="12"/>
        <v>2.9527559055118111</v>
      </c>
      <c r="T148" s="44">
        <v>139</v>
      </c>
      <c r="U148" s="134">
        <f t="shared" si="13"/>
        <v>5.4724409448818898</v>
      </c>
      <c r="V148" s="62">
        <v>3.05</v>
      </c>
      <c r="W148" s="134">
        <f t="shared" si="14"/>
        <v>6.7240989966387659</v>
      </c>
      <c r="X148" s="125">
        <v>12</v>
      </c>
      <c r="Y148" s="126">
        <v>9.5</v>
      </c>
      <c r="Z148" s="126">
        <v>9</v>
      </c>
      <c r="AA148" s="32">
        <v>120</v>
      </c>
      <c r="AB148" s="32" t="s">
        <v>99</v>
      </c>
      <c r="AC148" s="32">
        <v>3.1</v>
      </c>
      <c r="AD148" s="32" t="s">
        <v>106</v>
      </c>
      <c r="AE148" s="45" t="s">
        <v>310</v>
      </c>
    </row>
    <row r="149" spans="1:32" s="46" customFormat="1" ht="20.100000000000001" customHeight="1">
      <c r="A149" s="38" t="s">
        <v>92</v>
      </c>
      <c r="B149" s="38" t="s">
        <v>305</v>
      </c>
      <c r="C149" s="39" t="s">
        <v>401</v>
      </c>
      <c r="D149" s="40" t="s">
        <v>402</v>
      </c>
      <c r="E149" s="40" t="s">
        <v>308</v>
      </c>
      <c r="F149" s="40" t="s">
        <v>97</v>
      </c>
      <c r="G149" s="32" t="s">
        <v>34</v>
      </c>
      <c r="H149" s="32" t="s">
        <v>51</v>
      </c>
      <c r="I149" s="41" t="s">
        <v>309</v>
      </c>
      <c r="J149" s="41"/>
      <c r="K149" s="41"/>
      <c r="L149" s="42">
        <v>88</v>
      </c>
      <c r="M149" s="42">
        <v>83</v>
      </c>
      <c r="N149" s="42">
        <v>115</v>
      </c>
      <c r="O149" s="43">
        <v>1.19</v>
      </c>
      <c r="P149" s="44">
        <v>80</v>
      </c>
      <c r="Q149" s="134">
        <f t="shared" si="11"/>
        <v>3.1496062992125986</v>
      </c>
      <c r="R149" s="44">
        <v>70</v>
      </c>
      <c r="S149" s="134">
        <f t="shared" si="12"/>
        <v>2.7559055118110236</v>
      </c>
      <c r="T149" s="44">
        <v>105</v>
      </c>
      <c r="U149" s="134">
        <f t="shared" si="13"/>
        <v>4.1338582677165352</v>
      </c>
      <c r="V149" s="62">
        <v>1.04</v>
      </c>
      <c r="W149" s="134">
        <f t="shared" si="14"/>
        <v>2.2928075267227266</v>
      </c>
      <c r="X149" s="125">
        <v>12</v>
      </c>
      <c r="Y149" s="126">
        <v>2.6</v>
      </c>
      <c r="Z149" s="126">
        <v>2.5</v>
      </c>
      <c r="AA149" s="32">
        <v>25</v>
      </c>
      <c r="AB149" s="32" t="s">
        <v>99</v>
      </c>
      <c r="AC149" s="124">
        <v>1</v>
      </c>
      <c r="AD149" s="32" t="s">
        <v>106</v>
      </c>
      <c r="AE149" s="45" t="s">
        <v>310</v>
      </c>
    </row>
    <row r="150" spans="1:32" s="46" customFormat="1" ht="20.100000000000001" customHeight="1">
      <c r="A150" s="38" t="s">
        <v>92</v>
      </c>
      <c r="B150" s="38" t="s">
        <v>305</v>
      </c>
      <c r="C150" s="39" t="s">
        <v>403</v>
      </c>
      <c r="D150" s="40" t="s">
        <v>404</v>
      </c>
      <c r="E150" s="40" t="s">
        <v>308</v>
      </c>
      <c r="F150" s="40" t="s">
        <v>97</v>
      </c>
      <c r="G150" s="32" t="s">
        <v>34</v>
      </c>
      <c r="H150" s="32" t="s">
        <v>51</v>
      </c>
      <c r="I150" s="41" t="s">
        <v>309</v>
      </c>
      <c r="J150" s="41"/>
      <c r="K150" s="41"/>
      <c r="L150" s="42">
        <v>106</v>
      </c>
      <c r="M150" s="42">
        <v>62</v>
      </c>
      <c r="N150" s="42">
        <v>117</v>
      </c>
      <c r="O150" s="43">
        <v>1.24</v>
      </c>
      <c r="P150" s="44">
        <v>98</v>
      </c>
      <c r="Q150" s="134">
        <f t="shared" si="11"/>
        <v>3.8582677165354329</v>
      </c>
      <c r="R150" s="44">
        <v>56</v>
      </c>
      <c r="S150" s="134">
        <f t="shared" si="12"/>
        <v>2.204724409448819</v>
      </c>
      <c r="T150" s="44">
        <v>110</v>
      </c>
      <c r="U150" s="134">
        <f t="shared" si="13"/>
        <v>4.3307086614173231</v>
      </c>
      <c r="V150" s="62">
        <v>1.19</v>
      </c>
      <c r="W150" s="134">
        <f t="shared" si="14"/>
        <v>2.6235009200000432</v>
      </c>
      <c r="X150" s="125">
        <v>12</v>
      </c>
      <c r="Y150" s="126">
        <v>3.2</v>
      </c>
      <c r="Z150" s="126">
        <v>3</v>
      </c>
      <c r="AA150" s="32">
        <v>35</v>
      </c>
      <c r="AB150" s="32" t="s">
        <v>99</v>
      </c>
      <c r="AC150" s="124">
        <v>1</v>
      </c>
      <c r="AD150" s="32" t="s">
        <v>106</v>
      </c>
      <c r="AE150" s="45" t="s">
        <v>310</v>
      </c>
    </row>
    <row r="151" spans="1:32" s="46" customFormat="1" ht="20.100000000000001" customHeight="1">
      <c r="A151" s="38" t="s">
        <v>92</v>
      </c>
      <c r="B151" s="38" t="s">
        <v>305</v>
      </c>
      <c r="C151" s="39" t="s">
        <v>405</v>
      </c>
      <c r="D151" s="40" t="s">
        <v>406</v>
      </c>
      <c r="E151" s="40" t="s">
        <v>308</v>
      </c>
      <c r="F151" s="40" t="s">
        <v>97</v>
      </c>
      <c r="G151" s="32" t="s">
        <v>34</v>
      </c>
      <c r="H151" s="32" t="s">
        <v>51</v>
      </c>
      <c r="I151" s="41" t="s">
        <v>309</v>
      </c>
      <c r="J151" s="41"/>
      <c r="K151" s="41"/>
      <c r="L151" s="42">
        <v>128</v>
      </c>
      <c r="M151" s="42">
        <v>76</v>
      </c>
      <c r="N151" s="42">
        <v>102</v>
      </c>
      <c r="O151" s="43">
        <v>1.68</v>
      </c>
      <c r="P151" s="44">
        <v>120</v>
      </c>
      <c r="Q151" s="134">
        <f t="shared" si="11"/>
        <v>4.7244094488188972</v>
      </c>
      <c r="R151" s="44">
        <v>70</v>
      </c>
      <c r="S151" s="134">
        <f t="shared" si="12"/>
        <v>2.7559055118110236</v>
      </c>
      <c r="T151" s="44">
        <v>92</v>
      </c>
      <c r="U151" s="134">
        <f t="shared" si="13"/>
        <v>3.6220472440944884</v>
      </c>
      <c r="V151" s="62">
        <v>1.59</v>
      </c>
      <c r="W151" s="134">
        <f t="shared" si="14"/>
        <v>3.5053499687395533</v>
      </c>
      <c r="X151" s="125">
        <v>12</v>
      </c>
      <c r="Y151" s="126">
        <v>4.2</v>
      </c>
      <c r="Z151" s="126">
        <v>4</v>
      </c>
      <c r="AA151" s="32">
        <v>50</v>
      </c>
      <c r="AB151" s="32" t="s">
        <v>99</v>
      </c>
      <c r="AC151" s="32">
        <v>1.4</v>
      </c>
      <c r="AD151" s="32" t="s">
        <v>106</v>
      </c>
      <c r="AE151" s="45" t="s">
        <v>310</v>
      </c>
    </row>
    <row r="152" spans="1:32" s="46" customFormat="1" ht="20.100000000000001" customHeight="1">
      <c r="A152" s="38" t="s">
        <v>92</v>
      </c>
      <c r="B152" s="38" t="s">
        <v>305</v>
      </c>
      <c r="C152" s="39" t="s">
        <v>407</v>
      </c>
      <c r="D152" s="40" t="s">
        <v>408</v>
      </c>
      <c r="E152" s="40" t="s">
        <v>308</v>
      </c>
      <c r="F152" s="40" t="s">
        <v>97</v>
      </c>
      <c r="G152" s="32" t="s">
        <v>34</v>
      </c>
      <c r="H152" s="32" t="s">
        <v>51</v>
      </c>
      <c r="I152" s="41" t="s">
        <v>309</v>
      </c>
      <c r="J152" s="41"/>
      <c r="K152" s="41"/>
      <c r="L152" s="42">
        <v>128</v>
      </c>
      <c r="M152" s="42">
        <v>76</v>
      </c>
      <c r="N152" s="42">
        <v>102</v>
      </c>
      <c r="O152" s="43">
        <v>1.68</v>
      </c>
      <c r="P152" s="44">
        <v>120</v>
      </c>
      <c r="Q152" s="134">
        <f t="shared" si="11"/>
        <v>4.7244094488188972</v>
      </c>
      <c r="R152" s="44">
        <v>70</v>
      </c>
      <c r="S152" s="134">
        <f t="shared" si="12"/>
        <v>2.7559055118110236</v>
      </c>
      <c r="T152" s="44">
        <v>92</v>
      </c>
      <c r="U152" s="134">
        <f t="shared" si="13"/>
        <v>3.6220472440944884</v>
      </c>
      <c r="V152" s="62">
        <v>1.59</v>
      </c>
      <c r="W152" s="134">
        <f t="shared" si="14"/>
        <v>3.5053499687395533</v>
      </c>
      <c r="X152" s="125">
        <v>12</v>
      </c>
      <c r="Y152" s="126">
        <v>5</v>
      </c>
      <c r="Z152" s="126">
        <v>4.5</v>
      </c>
      <c r="AA152" s="32">
        <v>55</v>
      </c>
      <c r="AB152" s="32" t="s">
        <v>99</v>
      </c>
      <c r="AC152" s="32">
        <v>1.6</v>
      </c>
      <c r="AD152" s="32" t="s">
        <v>106</v>
      </c>
      <c r="AE152" s="45" t="s">
        <v>310</v>
      </c>
    </row>
    <row r="153" spans="1:32" s="46" customFormat="1" ht="20.100000000000001" customHeight="1">
      <c r="A153" s="38" t="s">
        <v>92</v>
      </c>
      <c r="B153" s="38" t="s">
        <v>305</v>
      </c>
      <c r="C153" s="39" t="s">
        <v>409</v>
      </c>
      <c r="D153" s="40" t="s">
        <v>410</v>
      </c>
      <c r="E153" s="40" t="s">
        <v>308</v>
      </c>
      <c r="F153" s="40" t="s">
        <v>97</v>
      </c>
      <c r="G153" s="32" t="s">
        <v>34</v>
      </c>
      <c r="H153" s="32" t="s">
        <v>51</v>
      </c>
      <c r="I153" s="41" t="s">
        <v>309</v>
      </c>
      <c r="J153" s="41"/>
      <c r="K153" s="41"/>
      <c r="L153" s="42">
        <v>128</v>
      </c>
      <c r="M153" s="42">
        <v>66</v>
      </c>
      <c r="N153" s="42">
        <v>140</v>
      </c>
      <c r="O153" s="43">
        <v>2.0099999999999998</v>
      </c>
      <c r="P153" s="44">
        <v>120</v>
      </c>
      <c r="Q153" s="134">
        <f t="shared" si="11"/>
        <v>4.7244094488188972</v>
      </c>
      <c r="R153" s="44">
        <v>60</v>
      </c>
      <c r="S153" s="134">
        <f t="shared" si="12"/>
        <v>2.3622047244094486</v>
      </c>
      <c r="T153" s="44">
        <v>130</v>
      </c>
      <c r="U153" s="134">
        <f t="shared" si="13"/>
        <v>5.1181102362204731</v>
      </c>
      <c r="V153" s="62">
        <v>1.9</v>
      </c>
      <c r="W153" s="134">
        <f t="shared" si="14"/>
        <v>4.1887829815126736</v>
      </c>
      <c r="X153" s="125">
        <v>12</v>
      </c>
      <c r="Y153" s="126">
        <v>5.3</v>
      </c>
      <c r="Z153" s="126">
        <v>5</v>
      </c>
      <c r="AA153" s="32">
        <v>65</v>
      </c>
      <c r="AB153" s="32" t="s">
        <v>99</v>
      </c>
      <c r="AC153" s="32">
        <v>1.7</v>
      </c>
      <c r="AD153" s="32" t="s">
        <v>106</v>
      </c>
      <c r="AE153" s="45" t="s">
        <v>310</v>
      </c>
    </row>
    <row r="154" spans="1:32" s="46" customFormat="1" ht="19.5" customHeight="1">
      <c r="A154" s="38" t="s">
        <v>92</v>
      </c>
      <c r="B154" s="38" t="s">
        <v>305</v>
      </c>
      <c r="C154" s="39" t="s">
        <v>411</v>
      </c>
      <c r="D154" s="40" t="s">
        <v>412</v>
      </c>
      <c r="E154" s="40" t="s">
        <v>308</v>
      </c>
      <c r="F154" s="40" t="s">
        <v>97</v>
      </c>
      <c r="G154" s="32" t="s">
        <v>34</v>
      </c>
      <c r="H154" s="32" t="s">
        <v>51</v>
      </c>
      <c r="I154" s="41" t="s">
        <v>309</v>
      </c>
      <c r="J154" s="41"/>
      <c r="K154" s="41"/>
      <c r="L154" s="42">
        <v>143</v>
      </c>
      <c r="M154" s="42">
        <v>81</v>
      </c>
      <c r="N154" s="42">
        <v>143</v>
      </c>
      <c r="O154" s="43">
        <v>2.95</v>
      </c>
      <c r="P154" s="44">
        <v>135</v>
      </c>
      <c r="Q154" s="134">
        <f t="shared" si="11"/>
        <v>5.3149606299212602</v>
      </c>
      <c r="R154" s="44">
        <v>75</v>
      </c>
      <c r="S154" s="134">
        <f t="shared" si="12"/>
        <v>2.9527559055118111</v>
      </c>
      <c r="T154" s="44">
        <v>133</v>
      </c>
      <c r="U154" s="134">
        <f t="shared" si="13"/>
        <v>5.2362204724409454</v>
      </c>
      <c r="V154" s="62">
        <v>2.9</v>
      </c>
      <c r="W154" s="134">
        <f t="shared" si="14"/>
        <v>6.3934056033614501</v>
      </c>
      <c r="X154" s="125">
        <v>12</v>
      </c>
      <c r="Y154" s="126">
        <v>8.4</v>
      </c>
      <c r="Z154" s="126">
        <v>8</v>
      </c>
      <c r="AA154" s="32">
        <v>120</v>
      </c>
      <c r="AB154" s="32" t="s">
        <v>99</v>
      </c>
      <c r="AC154" s="32">
        <v>2.8</v>
      </c>
      <c r="AD154" s="32" t="s">
        <v>100</v>
      </c>
      <c r="AE154" s="45" t="s">
        <v>310</v>
      </c>
    </row>
    <row r="155" spans="1:32" s="46" customFormat="1" ht="20.100000000000001" customHeight="1">
      <c r="A155" s="38" t="s">
        <v>92</v>
      </c>
      <c r="B155" s="38" t="s">
        <v>305</v>
      </c>
      <c r="C155" s="39" t="s">
        <v>413</v>
      </c>
      <c r="D155" s="39" t="s">
        <v>414</v>
      </c>
      <c r="E155" s="40" t="s">
        <v>308</v>
      </c>
      <c r="F155" s="40" t="s">
        <v>97</v>
      </c>
      <c r="G155" s="32" t="s">
        <v>34</v>
      </c>
      <c r="H155" s="32" t="s">
        <v>51</v>
      </c>
      <c r="I155" s="41" t="s">
        <v>309</v>
      </c>
      <c r="J155" s="41"/>
      <c r="K155" s="41"/>
      <c r="L155" s="42">
        <v>145</v>
      </c>
      <c r="M155" s="42">
        <v>95</v>
      </c>
      <c r="N155" s="42">
        <v>122</v>
      </c>
      <c r="O155" s="43">
        <v>2.95</v>
      </c>
      <c r="P155" s="44">
        <v>129</v>
      </c>
      <c r="Q155" s="134">
        <f t="shared" si="11"/>
        <v>5.0787401574803157</v>
      </c>
      <c r="R155" s="44">
        <v>89</v>
      </c>
      <c r="S155" s="134">
        <f t="shared" si="12"/>
        <v>3.5039370078740157</v>
      </c>
      <c r="T155" s="44">
        <v>114</v>
      </c>
      <c r="U155" s="134">
        <f t="shared" si="13"/>
        <v>4.4881889763779528</v>
      </c>
      <c r="V155" s="62">
        <v>2.4</v>
      </c>
      <c r="W155" s="134">
        <f t="shared" si="14"/>
        <v>5.2910942924370614</v>
      </c>
      <c r="X155" s="125">
        <v>12</v>
      </c>
      <c r="Y155" s="126">
        <v>7.4</v>
      </c>
      <c r="Z155" s="126">
        <v>8</v>
      </c>
      <c r="AA155" s="32">
        <v>80</v>
      </c>
      <c r="AB155" s="32" t="s">
        <v>99</v>
      </c>
      <c r="AC155" s="32">
        <v>2.8</v>
      </c>
      <c r="AD155" s="32" t="s">
        <v>106</v>
      </c>
      <c r="AE155" s="45" t="s">
        <v>310</v>
      </c>
    </row>
    <row r="156" spans="1:32" s="147" customFormat="1" ht="20.100000000000001" customHeight="1">
      <c r="A156" s="38" t="s">
        <v>92</v>
      </c>
      <c r="B156" s="38" t="s">
        <v>305</v>
      </c>
      <c r="C156" s="39" t="s">
        <v>415</v>
      </c>
      <c r="D156" s="39" t="s">
        <v>416</v>
      </c>
      <c r="E156" s="145" t="s">
        <v>308</v>
      </c>
      <c r="F156" s="145" t="s">
        <v>97</v>
      </c>
      <c r="G156" s="146" t="s">
        <v>34</v>
      </c>
      <c r="H156" s="146" t="s">
        <v>51</v>
      </c>
      <c r="I156" s="41" t="s">
        <v>309</v>
      </c>
      <c r="J156" s="41"/>
      <c r="K156" s="41"/>
      <c r="L156" s="42">
        <v>154</v>
      </c>
      <c r="M156" s="42">
        <v>66</v>
      </c>
      <c r="N156" s="42">
        <v>140</v>
      </c>
      <c r="O156" s="42">
        <v>2.6</v>
      </c>
      <c r="P156" s="44">
        <v>146</v>
      </c>
      <c r="Q156" s="134">
        <f t="shared" si="11"/>
        <v>5.7480314960629926</v>
      </c>
      <c r="R156" s="44">
        <v>60</v>
      </c>
      <c r="S156" s="134">
        <f t="shared" si="12"/>
        <v>2.3622047244094486</v>
      </c>
      <c r="T156" s="44">
        <v>130</v>
      </c>
      <c r="U156" s="134">
        <f t="shared" si="13"/>
        <v>5.1181102362204731</v>
      </c>
      <c r="V156" s="62">
        <v>2.4</v>
      </c>
      <c r="W156" s="134">
        <f t="shared" si="14"/>
        <v>5.2910942924370614</v>
      </c>
      <c r="X156" s="125">
        <v>12</v>
      </c>
      <c r="Y156" s="125">
        <v>7.4</v>
      </c>
      <c r="Z156" s="125">
        <v>7</v>
      </c>
      <c r="AA156" s="125">
        <v>80</v>
      </c>
      <c r="AB156" s="125" t="s">
        <v>99</v>
      </c>
      <c r="AC156" s="125">
        <v>2.8</v>
      </c>
      <c r="AD156" s="125" t="s">
        <v>100</v>
      </c>
      <c r="AE156" s="125" t="s">
        <v>310</v>
      </c>
      <c r="AF156" s="46"/>
    </row>
    <row r="157" spans="1:32" s="46" customFormat="1" ht="19.5" customHeight="1">
      <c r="A157" s="38" t="s">
        <v>92</v>
      </c>
      <c r="B157" s="38" t="s">
        <v>305</v>
      </c>
      <c r="C157" s="39" t="s">
        <v>417</v>
      </c>
      <c r="D157" s="40" t="s">
        <v>418</v>
      </c>
      <c r="E157" s="40" t="s">
        <v>308</v>
      </c>
      <c r="F157" s="40" t="s">
        <v>97</v>
      </c>
      <c r="G157" s="32" t="s">
        <v>34</v>
      </c>
      <c r="H157" s="32" t="s">
        <v>51</v>
      </c>
      <c r="I157" s="41" t="s">
        <v>309</v>
      </c>
      <c r="J157" s="41"/>
      <c r="K157" s="41"/>
      <c r="L157" s="42">
        <v>143</v>
      </c>
      <c r="M157" s="42">
        <v>81</v>
      </c>
      <c r="N157" s="42">
        <v>143</v>
      </c>
      <c r="O157" s="43">
        <v>2.99</v>
      </c>
      <c r="P157" s="44">
        <v>136</v>
      </c>
      <c r="Q157" s="134">
        <f t="shared" si="11"/>
        <v>5.3543307086614176</v>
      </c>
      <c r="R157" s="44">
        <v>76</v>
      </c>
      <c r="S157" s="134">
        <f t="shared" si="12"/>
        <v>2.9921259842519685</v>
      </c>
      <c r="T157" s="44">
        <v>130</v>
      </c>
      <c r="U157" s="134">
        <f t="shared" si="13"/>
        <v>5.1181102362204731</v>
      </c>
      <c r="V157" s="62">
        <v>2.9</v>
      </c>
      <c r="W157" s="134">
        <f t="shared" si="14"/>
        <v>6.3934056033614501</v>
      </c>
      <c r="X157" s="125">
        <v>12</v>
      </c>
      <c r="Y157" s="126">
        <v>8.4</v>
      </c>
      <c r="Z157" s="126">
        <v>8</v>
      </c>
      <c r="AA157" s="32">
        <v>100</v>
      </c>
      <c r="AB157" s="32" t="s">
        <v>99</v>
      </c>
      <c r="AC157" s="32">
        <v>2.8</v>
      </c>
      <c r="AD157" s="32" t="s">
        <v>106</v>
      </c>
      <c r="AE157" s="45" t="s">
        <v>310</v>
      </c>
    </row>
    <row r="158" spans="1:32" s="46" customFormat="1" ht="20.100000000000001" customHeight="1">
      <c r="A158" s="38" t="s">
        <v>92</v>
      </c>
      <c r="B158" s="38" t="s">
        <v>305</v>
      </c>
      <c r="C158" s="39" t="s">
        <v>419</v>
      </c>
      <c r="D158" s="40" t="s">
        <v>420</v>
      </c>
      <c r="E158" s="40" t="s">
        <v>308</v>
      </c>
      <c r="F158" s="40" t="s">
        <v>97</v>
      </c>
      <c r="G158" s="32" t="s">
        <v>34</v>
      </c>
      <c r="H158" s="32" t="s">
        <v>51</v>
      </c>
      <c r="I158" s="41" t="s">
        <v>309</v>
      </c>
      <c r="J158" s="41"/>
      <c r="K158" s="41"/>
      <c r="L158" s="42">
        <v>141</v>
      </c>
      <c r="M158" s="42">
        <v>81</v>
      </c>
      <c r="N158" s="42">
        <v>149</v>
      </c>
      <c r="O158" s="43">
        <v>3.11</v>
      </c>
      <c r="P158" s="44">
        <v>135</v>
      </c>
      <c r="Q158" s="134">
        <f t="shared" si="11"/>
        <v>5.3149606299212602</v>
      </c>
      <c r="R158" s="44">
        <v>75</v>
      </c>
      <c r="S158" s="134">
        <f t="shared" si="12"/>
        <v>2.9527559055118111</v>
      </c>
      <c r="T158" s="44">
        <v>139</v>
      </c>
      <c r="U158" s="134">
        <f t="shared" si="13"/>
        <v>5.4724409448818898</v>
      </c>
      <c r="V158" s="62">
        <v>3.06</v>
      </c>
      <c r="W158" s="134">
        <f t="shared" si="14"/>
        <v>6.7461452228572538</v>
      </c>
      <c r="X158" s="125">
        <v>12</v>
      </c>
      <c r="Y158" s="126">
        <v>9.5</v>
      </c>
      <c r="Z158" s="126">
        <v>9</v>
      </c>
      <c r="AA158" s="32">
        <v>120</v>
      </c>
      <c r="AB158" s="32" t="s">
        <v>99</v>
      </c>
      <c r="AC158" s="32">
        <v>3.1</v>
      </c>
      <c r="AD158" s="32" t="s">
        <v>100</v>
      </c>
      <c r="AE158" s="45" t="s">
        <v>310</v>
      </c>
    </row>
    <row r="159" spans="1:32" s="46" customFormat="1" ht="20.100000000000001" customHeight="1">
      <c r="A159" s="38" t="s">
        <v>92</v>
      </c>
      <c r="B159" s="38" t="s">
        <v>305</v>
      </c>
      <c r="C159" s="39" t="s">
        <v>421</v>
      </c>
      <c r="D159" s="40" t="s">
        <v>422</v>
      </c>
      <c r="E159" s="40" t="s">
        <v>308</v>
      </c>
      <c r="F159" s="40" t="s">
        <v>97</v>
      </c>
      <c r="G159" s="32" t="s">
        <v>34</v>
      </c>
      <c r="H159" s="32" t="s">
        <v>51</v>
      </c>
      <c r="I159" s="41" t="s">
        <v>309</v>
      </c>
      <c r="J159" s="41"/>
      <c r="K159" s="41"/>
      <c r="L159" s="42">
        <v>141</v>
      </c>
      <c r="M159" s="42">
        <v>81</v>
      </c>
      <c r="N159" s="42">
        <v>149</v>
      </c>
      <c r="O159" s="43">
        <v>3.11</v>
      </c>
      <c r="P159" s="44">
        <v>135</v>
      </c>
      <c r="Q159" s="134">
        <f t="shared" si="11"/>
        <v>5.3149606299212602</v>
      </c>
      <c r="R159" s="44">
        <v>75</v>
      </c>
      <c r="S159" s="134">
        <f t="shared" si="12"/>
        <v>2.9527559055118111</v>
      </c>
      <c r="T159" s="44">
        <v>139</v>
      </c>
      <c r="U159" s="134">
        <f t="shared" si="13"/>
        <v>5.4724409448818898</v>
      </c>
      <c r="V159" s="62">
        <v>3.05</v>
      </c>
      <c r="W159" s="134">
        <f t="shared" si="14"/>
        <v>6.7240989966387659</v>
      </c>
      <c r="X159" s="125">
        <v>12</v>
      </c>
      <c r="Y159" s="126">
        <v>9.5</v>
      </c>
      <c r="Z159" s="126">
        <v>9</v>
      </c>
      <c r="AA159" s="32">
        <v>120</v>
      </c>
      <c r="AB159" s="32" t="s">
        <v>99</v>
      </c>
      <c r="AC159" s="32">
        <v>3.1</v>
      </c>
      <c r="AD159" s="32" t="s">
        <v>106</v>
      </c>
      <c r="AE159" s="45" t="s">
        <v>310</v>
      </c>
    </row>
    <row r="160" spans="1:32" s="46" customFormat="1" ht="20.100000000000001" customHeight="1">
      <c r="A160" s="38" t="s">
        <v>92</v>
      </c>
      <c r="B160" s="38" t="s">
        <v>305</v>
      </c>
      <c r="C160" s="39" t="s">
        <v>423</v>
      </c>
      <c r="D160" s="40" t="s">
        <v>424</v>
      </c>
      <c r="E160" s="40" t="s">
        <v>308</v>
      </c>
      <c r="F160" s="40" t="s">
        <v>97</v>
      </c>
      <c r="G160" s="32" t="s">
        <v>34</v>
      </c>
      <c r="H160" s="32" t="s">
        <v>51</v>
      </c>
      <c r="I160" s="41" t="s">
        <v>309</v>
      </c>
      <c r="J160" s="41"/>
      <c r="K160" s="41"/>
      <c r="L160" s="42">
        <v>143</v>
      </c>
      <c r="M160" s="42">
        <v>96</v>
      </c>
      <c r="N160" s="42">
        <v>155</v>
      </c>
      <c r="O160" s="43">
        <v>3.84</v>
      </c>
      <c r="P160" s="44">
        <v>133</v>
      </c>
      <c r="Q160" s="134">
        <f t="shared" si="11"/>
        <v>5.2362204724409454</v>
      </c>
      <c r="R160" s="44">
        <v>90</v>
      </c>
      <c r="S160" s="134">
        <f t="shared" si="12"/>
        <v>3.5433070866141736</v>
      </c>
      <c r="T160" s="44">
        <v>145</v>
      </c>
      <c r="U160" s="134">
        <f t="shared" si="13"/>
        <v>5.7086614173228343</v>
      </c>
      <c r="V160" s="62">
        <v>3.68</v>
      </c>
      <c r="W160" s="134">
        <f t="shared" si="14"/>
        <v>8.1130112484034953</v>
      </c>
      <c r="X160" s="125">
        <v>12</v>
      </c>
      <c r="Y160" s="126">
        <v>11.6</v>
      </c>
      <c r="Z160" s="126">
        <v>11</v>
      </c>
      <c r="AA160" s="32">
        <v>120</v>
      </c>
      <c r="AB160" s="32" t="s">
        <v>99</v>
      </c>
      <c r="AC160" s="32">
        <v>3.8</v>
      </c>
      <c r="AD160" s="32" t="s">
        <v>106</v>
      </c>
      <c r="AE160" s="45" t="s">
        <v>310</v>
      </c>
    </row>
    <row r="161" spans="1:32" s="46" customFormat="1" ht="20.100000000000001" customHeight="1">
      <c r="A161" s="38" t="s">
        <v>92</v>
      </c>
      <c r="B161" s="38" t="s">
        <v>305</v>
      </c>
      <c r="C161" s="39" t="s">
        <v>425</v>
      </c>
      <c r="D161" s="40" t="s">
        <v>426</v>
      </c>
      <c r="E161" s="40" t="s">
        <v>308</v>
      </c>
      <c r="F161" s="40" t="s">
        <v>97</v>
      </c>
      <c r="G161" s="32" t="s">
        <v>34</v>
      </c>
      <c r="H161" s="32" t="s">
        <v>51</v>
      </c>
      <c r="I161" s="41" t="s">
        <v>309</v>
      </c>
      <c r="J161" s="41"/>
      <c r="K161" s="41"/>
      <c r="L161" s="42">
        <v>150</v>
      </c>
      <c r="M161" s="42">
        <v>86</v>
      </c>
      <c r="N161" s="42">
        <v>165</v>
      </c>
      <c r="O161" s="43">
        <v>4.29</v>
      </c>
      <c r="P161" s="44">
        <v>134</v>
      </c>
      <c r="Q161" s="134">
        <f t="shared" si="11"/>
        <v>5.2755905511811028</v>
      </c>
      <c r="R161" s="44">
        <v>80</v>
      </c>
      <c r="S161" s="134">
        <f t="shared" si="12"/>
        <v>3.1496062992125986</v>
      </c>
      <c r="T161" s="44">
        <v>161</v>
      </c>
      <c r="U161" s="134">
        <f t="shared" si="13"/>
        <v>6.3385826771653546</v>
      </c>
      <c r="V161" s="62">
        <v>3.88</v>
      </c>
      <c r="W161" s="134">
        <f t="shared" si="14"/>
        <v>8.5539357727732508</v>
      </c>
      <c r="X161" s="125">
        <v>12</v>
      </c>
      <c r="Y161" s="126">
        <v>12.6</v>
      </c>
      <c r="Z161" s="126">
        <v>12</v>
      </c>
      <c r="AA161" s="32">
        <v>150</v>
      </c>
      <c r="AB161" s="32" t="s">
        <v>99</v>
      </c>
      <c r="AC161" s="32">
        <v>4.2</v>
      </c>
      <c r="AD161" s="32" t="s">
        <v>106</v>
      </c>
      <c r="AE161" s="45" t="s">
        <v>310</v>
      </c>
    </row>
    <row r="162" spans="1:32" s="46" customFormat="1" ht="20.100000000000001" customHeight="1">
      <c r="A162" s="38" t="s">
        <v>92</v>
      </c>
      <c r="B162" s="38" t="s">
        <v>305</v>
      </c>
      <c r="C162" s="39" t="s">
        <v>427</v>
      </c>
      <c r="D162" s="40" t="s">
        <v>428</v>
      </c>
      <c r="E162" s="40" t="s">
        <v>308</v>
      </c>
      <c r="F162" s="40" t="s">
        <v>97</v>
      </c>
      <c r="G162" s="32" t="s">
        <v>34</v>
      </c>
      <c r="H162" s="32" t="s">
        <v>51</v>
      </c>
      <c r="I162" s="41" t="s">
        <v>309</v>
      </c>
      <c r="J162" s="41"/>
      <c r="K162" s="41"/>
      <c r="L162" s="42">
        <v>150</v>
      </c>
      <c r="M162" s="42">
        <v>86</v>
      </c>
      <c r="N162" s="42">
        <v>165</v>
      </c>
      <c r="O162" s="43">
        <v>4.26</v>
      </c>
      <c r="P162" s="44">
        <v>134</v>
      </c>
      <c r="Q162" s="134">
        <f t="shared" si="11"/>
        <v>5.2755905511811028</v>
      </c>
      <c r="R162" s="44">
        <v>80</v>
      </c>
      <c r="S162" s="134">
        <f t="shared" si="12"/>
        <v>3.1496062992125986</v>
      </c>
      <c r="T162" s="44">
        <v>161</v>
      </c>
      <c r="U162" s="134">
        <f t="shared" si="13"/>
        <v>6.3385826771653546</v>
      </c>
      <c r="V162" s="62">
        <v>3.88</v>
      </c>
      <c r="W162" s="134">
        <f t="shared" si="14"/>
        <v>8.5539357727732508</v>
      </c>
      <c r="X162" s="125">
        <v>12</v>
      </c>
      <c r="Y162" s="126">
        <v>12.6</v>
      </c>
      <c r="Z162" s="126">
        <v>12</v>
      </c>
      <c r="AA162" s="32">
        <v>150</v>
      </c>
      <c r="AB162" s="32" t="s">
        <v>99</v>
      </c>
      <c r="AC162" s="32">
        <v>4.2</v>
      </c>
      <c r="AD162" s="32" t="s">
        <v>100</v>
      </c>
      <c r="AE162" s="45" t="s">
        <v>310</v>
      </c>
    </row>
    <row r="163" spans="1:32" s="46" customFormat="1" ht="20.100000000000001" customHeight="1">
      <c r="A163" s="38" t="s">
        <v>92</v>
      </c>
      <c r="B163" s="38" t="s">
        <v>305</v>
      </c>
      <c r="C163" s="39" t="s">
        <v>429</v>
      </c>
      <c r="D163" s="40" t="s">
        <v>430</v>
      </c>
      <c r="E163" s="40" t="s">
        <v>308</v>
      </c>
      <c r="F163" s="40" t="s">
        <v>97</v>
      </c>
      <c r="G163" s="32" t="s">
        <v>34</v>
      </c>
      <c r="H163" s="32" t="s">
        <v>51</v>
      </c>
      <c r="I163" s="41" t="s">
        <v>309</v>
      </c>
      <c r="J163" s="41"/>
      <c r="K163" s="41"/>
      <c r="L163" s="42">
        <v>143</v>
      </c>
      <c r="M163" s="42">
        <v>95</v>
      </c>
      <c r="N163" s="42">
        <v>181</v>
      </c>
      <c r="O163" s="43">
        <v>4.95</v>
      </c>
      <c r="P163" s="44">
        <v>134</v>
      </c>
      <c r="Q163" s="134">
        <f t="shared" si="11"/>
        <v>5.2755905511811028</v>
      </c>
      <c r="R163" s="44">
        <v>88</v>
      </c>
      <c r="S163" s="134">
        <f t="shared" si="12"/>
        <v>3.4645669291338583</v>
      </c>
      <c r="T163" s="44">
        <v>176</v>
      </c>
      <c r="U163" s="134">
        <f t="shared" si="13"/>
        <v>6.9291338582677167</v>
      </c>
      <c r="V163" s="62">
        <v>4.84</v>
      </c>
      <c r="W163" s="134">
        <f t="shared" si="14"/>
        <v>10.670373489748075</v>
      </c>
      <c r="X163" s="125">
        <v>12</v>
      </c>
      <c r="Y163" s="126">
        <v>14.7</v>
      </c>
      <c r="Z163" s="126">
        <v>14</v>
      </c>
      <c r="AA163" s="32">
        <v>200</v>
      </c>
      <c r="AB163" s="32" t="s">
        <v>99</v>
      </c>
      <c r="AC163" s="32">
        <v>4.9000000000000004</v>
      </c>
      <c r="AD163" s="32" t="s">
        <v>100</v>
      </c>
      <c r="AE163" s="45" t="s">
        <v>310</v>
      </c>
    </row>
    <row r="164" spans="1:32" s="46" customFormat="1" ht="20.100000000000001" customHeight="1">
      <c r="A164" s="38" t="s">
        <v>92</v>
      </c>
      <c r="B164" s="38" t="s">
        <v>305</v>
      </c>
      <c r="C164" s="39" t="s">
        <v>431</v>
      </c>
      <c r="D164" s="40" t="s">
        <v>432</v>
      </c>
      <c r="E164" s="40" t="s">
        <v>308</v>
      </c>
      <c r="F164" s="40" t="s">
        <v>97</v>
      </c>
      <c r="G164" s="32" t="s">
        <v>34</v>
      </c>
      <c r="H164" s="32" t="s">
        <v>51</v>
      </c>
      <c r="I164" s="41" t="s">
        <v>309</v>
      </c>
      <c r="J164" s="41"/>
      <c r="K164" s="41"/>
      <c r="L164" s="42">
        <v>220</v>
      </c>
      <c r="M164" s="42">
        <v>76</v>
      </c>
      <c r="N164" s="42">
        <v>167</v>
      </c>
      <c r="O164" s="43">
        <v>5.86</v>
      </c>
      <c r="P164" s="44">
        <v>205</v>
      </c>
      <c r="Q164" s="134">
        <f t="shared" si="11"/>
        <v>8.0708661417322833</v>
      </c>
      <c r="R164" s="44">
        <v>70</v>
      </c>
      <c r="S164" s="134">
        <f t="shared" si="12"/>
        <v>2.7559055118110236</v>
      </c>
      <c r="T164" s="44">
        <v>162</v>
      </c>
      <c r="U164" s="134">
        <f t="shared" si="13"/>
        <v>6.3779527559055111</v>
      </c>
      <c r="V164" s="62">
        <v>5.79</v>
      </c>
      <c r="W164" s="134">
        <f t="shared" si="14"/>
        <v>12.764764980504411</v>
      </c>
      <c r="X164" s="125">
        <v>12</v>
      </c>
      <c r="Y164" s="126">
        <v>16.8</v>
      </c>
      <c r="Z164" s="126">
        <v>16</v>
      </c>
      <c r="AA164" s="32">
        <v>160</v>
      </c>
      <c r="AB164" s="32" t="s">
        <v>99</v>
      </c>
      <c r="AC164" s="32">
        <v>5.6</v>
      </c>
      <c r="AD164" s="32" t="s">
        <v>106</v>
      </c>
      <c r="AE164" s="45" t="s">
        <v>310</v>
      </c>
    </row>
    <row r="165" spans="1:32" s="46" customFormat="1" ht="20.100000000000001" customHeight="1">
      <c r="A165" s="38" t="s">
        <v>92</v>
      </c>
      <c r="B165" s="38" t="s">
        <v>305</v>
      </c>
      <c r="C165" s="39" t="s">
        <v>433</v>
      </c>
      <c r="D165" s="40" t="s">
        <v>434</v>
      </c>
      <c r="E165" s="40" t="s">
        <v>308</v>
      </c>
      <c r="F165" s="40" t="s">
        <v>97</v>
      </c>
      <c r="G165" s="32" t="s">
        <v>34</v>
      </c>
      <c r="H165" s="32" t="s">
        <v>51</v>
      </c>
      <c r="I165" s="41" t="s">
        <v>309</v>
      </c>
      <c r="J165" s="41"/>
      <c r="K165" s="41"/>
      <c r="L165" s="42">
        <v>183</v>
      </c>
      <c r="M165" s="42">
        <v>106</v>
      </c>
      <c r="N165" s="42">
        <v>185</v>
      </c>
      <c r="O165" s="43">
        <v>6.5250000000000004</v>
      </c>
      <c r="P165" s="44">
        <v>175</v>
      </c>
      <c r="Q165" s="134">
        <f t="shared" si="11"/>
        <v>6.8897637795275584</v>
      </c>
      <c r="R165" s="44">
        <v>100</v>
      </c>
      <c r="S165" s="134">
        <f t="shared" si="12"/>
        <v>3.9370078740157481</v>
      </c>
      <c r="T165" s="44">
        <v>175</v>
      </c>
      <c r="U165" s="134">
        <f t="shared" si="13"/>
        <v>6.8897637795275584</v>
      </c>
      <c r="V165" s="62">
        <v>6.47</v>
      </c>
      <c r="W165" s="134">
        <f t="shared" si="14"/>
        <v>14.26390836336158</v>
      </c>
      <c r="X165" s="125">
        <v>12</v>
      </c>
      <c r="Y165" s="126">
        <v>20</v>
      </c>
      <c r="Z165" s="126">
        <v>19</v>
      </c>
      <c r="AA165" s="32">
        <v>230</v>
      </c>
      <c r="AB165" s="32" t="s">
        <v>99</v>
      </c>
      <c r="AC165" s="32">
        <v>6.6</v>
      </c>
      <c r="AD165" s="32" t="s">
        <v>106</v>
      </c>
      <c r="AE165" s="45" t="s">
        <v>310</v>
      </c>
    </row>
    <row r="166" spans="1:32" s="52" customFormat="1" ht="20.100000000000001" customHeight="1">
      <c r="A166" s="38" t="s">
        <v>92</v>
      </c>
      <c r="B166" s="38" t="s">
        <v>305</v>
      </c>
      <c r="C166" s="39" t="s">
        <v>435</v>
      </c>
      <c r="D166" s="40" t="s">
        <v>436</v>
      </c>
      <c r="E166" s="40" t="s">
        <v>308</v>
      </c>
      <c r="F166" s="40" t="s">
        <v>97</v>
      </c>
      <c r="G166" s="32" t="s">
        <v>34</v>
      </c>
      <c r="H166" s="32" t="s">
        <v>51</v>
      </c>
      <c r="I166" s="41" t="s">
        <v>309</v>
      </c>
      <c r="J166" s="41"/>
      <c r="K166" s="41"/>
      <c r="L166" s="42">
        <v>173</v>
      </c>
      <c r="M166" s="42">
        <v>131</v>
      </c>
      <c r="N166" s="42">
        <v>185</v>
      </c>
      <c r="O166" s="43">
        <v>9.7100000000000009</v>
      </c>
      <c r="P166" s="44">
        <v>184</v>
      </c>
      <c r="Q166" s="134">
        <v>6.54</v>
      </c>
      <c r="R166" s="44">
        <v>124</v>
      </c>
      <c r="S166" s="134">
        <v>4.96</v>
      </c>
      <c r="T166" s="44">
        <v>170</v>
      </c>
      <c r="U166" s="134">
        <v>6.81</v>
      </c>
      <c r="V166" s="62">
        <v>8.52</v>
      </c>
      <c r="W166" s="134">
        <f t="shared" si="14"/>
        <v>18.783384738151568</v>
      </c>
      <c r="X166" s="125">
        <v>12</v>
      </c>
      <c r="Y166" s="126">
        <v>31.6</v>
      </c>
      <c r="Z166" s="126">
        <v>30</v>
      </c>
      <c r="AA166" s="32">
        <v>300</v>
      </c>
      <c r="AB166" s="32" t="s">
        <v>99</v>
      </c>
      <c r="AC166" s="32">
        <v>10.5</v>
      </c>
      <c r="AD166" s="32" t="s">
        <v>106</v>
      </c>
      <c r="AE166" s="45" t="s">
        <v>310</v>
      </c>
    </row>
    <row r="167" spans="1:32" s="46" customFormat="1" ht="20.100000000000001" customHeight="1">
      <c r="A167" s="38" t="s">
        <v>92</v>
      </c>
      <c r="B167" s="38" t="s">
        <v>305</v>
      </c>
      <c r="C167" s="39" t="s">
        <v>437</v>
      </c>
      <c r="D167" s="40" t="s">
        <v>438</v>
      </c>
      <c r="E167" s="40" t="s">
        <v>308</v>
      </c>
      <c r="F167" s="40" t="s">
        <v>97</v>
      </c>
      <c r="G167" s="32" t="s">
        <v>34</v>
      </c>
      <c r="H167" s="32" t="s">
        <v>51</v>
      </c>
      <c r="I167" s="41" t="s">
        <v>309</v>
      </c>
      <c r="J167" s="41"/>
      <c r="K167" s="41"/>
      <c r="L167" s="42">
        <v>158</v>
      </c>
      <c r="M167" s="42">
        <v>92</v>
      </c>
      <c r="N167" s="42">
        <v>150</v>
      </c>
      <c r="O167" s="43">
        <v>4.67</v>
      </c>
      <c r="P167" s="44">
        <v>149</v>
      </c>
      <c r="Q167" s="134">
        <f t="shared" si="11"/>
        <v>5.8661417322834648</v>
      </c>
      <c r="R167" s="44">
        <v>87</v>
      </c>
      <c r="S167" s="134">
        <f t="shared" si="12"/>
        <v>3.4251968503937009</v>
      </c>
      <c r="T167" s="44">
        <v>144</v>
      </c>
      <c r="U167" s="134">
        <f t="shared" si="13"/>
        <v>5.6692913385826769</v>
      </c>
      <c r="V167" s="62">
        <v>4.5999999999999996</v>
      </c>
      <c r="W167" s="134">
        <f t="shared" si="14"/>
        <v>10.141264060504367</v>
      </c>
      <c r="X167" s="125">
        <v>12</v>
      </c>
      <c r="Y167" s="126">
        <v>14.7</v>
      </c>
      <c r="Z167" s="126">
        <v>14</v>
      </c>
      <c r="AA167" s="32">
        <v>220</v>
      </c>
      <c r="AB167" s="32" t="s">
        <v>99</v>
      </c>
      <c r="AC167" s="32">
        <v>4.9000000000000004</v>
      </c>
      <c r="AD167" s="32" t="s">
        <v>106</v>
      </c>
      <c r="AE167" s="45" t="s">
        <v>439</v>
      </c>
    </row>
    <row r="168" spans="1:32" s="46" customFormat="1" ht="20.100000000000001" customHeight="1">
      <c r="A168" s="38" t="s">
        <v>92</v>
      </c>
      <c r="B168" s="38" t="s">
        <v>305</v>
      </c>
      <c r="C168" s="39" t="s">
        <v>440</v>
      </c>
      <c r="D168" s="40" t="s">
        <v>441</v>
      </c>
      <c r="E168" s="40" t="s">
        <v>308</v>
      </c>
      <c r="F168" s="40" t="s">
        <v>97</v>
      </c>
      <c r="G168" s="32" t="s">
        <v>34</v>
      </c>
      <c r="H168" s="32" t="s">
        <v>51</v>
      </c>
      <c r="I168" s="41" t="s">
        <v>309</v>
      </c>
      <c r="J168" s="41"/>
      <c r="K168" s="41"/>
      <c r="L168" s="42">
        <v>183</v>
      </c>
      <c r="M168" s="42">
        <v>93</v>
      </c>
      <c r="N168" s="42">
        <v>159</v>
      </c>
      <c r="O168" s="43">
        <v>6.44</v>
      </c>
      <c r="P168" s="44">
        <v>176</v>
      </c>
      <c r="Q168" s="134">
        <f t="shared" si="11"/>
        <v>6.9291338582677167</v>
      </c>
      <c r="R168" s="44">
        <v>87</v>
      </c>
      <c r="S168" s="134">
        <f t="shared" si="12"/>
        <v>3.4251968503937009</v>
      </c>
      <c r="T168" s="44">
        <v>155</v>
      </c>
      <c r="U168" s="134">
        <f t="shared" si="13"/>
        <v>6.1023622047244102</v>
      </c>
      <c r="V168" s="62">
        <v>6.36</v>
      </c>
      <c r="W168" s="134">
        <f t="shared" si="14"/>
        <v>14.021399874958213</v>
      </c>
      <c r="X168" s="125">
        <v>12</v>
      </c>
      <c r="Y168" s="126">
        <v>21.1</v>
      </c>
      <c r="Z168" s="126">
        <v>20</v>
      </c>
      <c r="AA168" s="32">
        <v>310</v>
      </c>
      <c r="AB168" s="32" t="s">
        <v>99</v>
      </c>
      <c r="AC168" s="32">
        <v>7</v>
      </c>
      <c r="AD168" s="32" t="s">
        <v>106</v>
      </c>
      <c r="AE168" s="45" t="s">
        <v>439</v>
      </c>
    </row>
    <row r="169" spans="1:32" s="46" customFormat="1" ht="20.100000000000001" customHeight="1">
      <c r="A169" s="38" t="s">
        <v>92</v>
      </c>
      <c r="B169" s="38" t="s">
        <v>305</v>
      </c>
      <c r="C169" s="39" t="s">
        <v>442</v>
      </c>
      <c r="D169" s="40" t="s">
        <v>443</v>
      </c>
      <c r="E169" s="40" t="s">
        <v>308</v>
      </c>
      <c r="F169" s="40" t="s">
        <v>97</v>
      </c>
      <c r="G169" s="32" t="s">
        <v>34</v>
      </c>
      <c r="H169" s="32" t="s">
        <v>51</v>
      </c>
      <c r="I169" s="41" t="s">
        <v>309</v>
      </c>
      <c r="J169" s="41"/>
      <c r="K169" s="41"/>
      <c r="L169" s="42">
        <v>174</v>
      </c>
      <c r="M169" s="42">
        <v>136</v>
      </c>
      <c r="N169" s="42">
        <v>180</v>
      </c>
      <c r="O169" s="43">
        <v>9.94</v>
      </c>
      <c r="P169" s="44">
        <v>166</v>
      </c>
      <c r="Q169" s="134">
        <f t="shared" si="11"/>
        <v>6.5354330708661417</v>
      </c>
      <c r="R169" s="44">
        <v>130</v>
      </c>
      <c r="S169" s="134">
        <f t="shared" si="12"/>
        <v>5.1181102362204731</v>
      </c>
      <c r="T169" s="44">
        <v>175</v>
      </c>
      <c r="U169" s="134">
        <f t="shared" si="13"/>
        <v>6.8897637795275584</v>
      </c>
      <c r="V169" s="62">
        <v>9.83</v>
      </c>
      <c r="W169" s="134">
        <f t="shared" si="14"/>
        <v>21.671440372773464</v>
      </c>
      <c r="X169" s="125">
        <v>12</v>
      </c>
      <c r="Y169" s="126">
        <v>31.6</v>
      </c>
      <c r="Z169" s="126">
        <v>30</v>
      </c>
      <c r="AA169" s="32">
        <v>440</v>
      </c>
      <c r="AB169" s="32" t="s">
        <v>99</v>
      </c>
      <c r="AC169" s="32">
        <v>10.5</v>
      </c>
      <c r="AD169" s="32" t="s">
        <v>106</v>
      </c>
      <c r="AE169" s="45" t="s">
        <v>439</v>
      </c>
    </row>
    <row r="170" spans="1:32" s="46" customFormat="1" ht="20.100000000000001" customHeight="1">
      <c r="A170" s="38" t="s">
        <v>92</v>
      </c>
      <c r="B170" s="38" t="s">
        <v>305</v>
      </c>
      <c r="C170" s="39" t="s">
        <v>444</v>
      </c>
      <c r="D170" s="40" t="s">
        <v>445</v>
      </c>
      <c r="E170" s="40" t="s">
        <v>308</v>
      </c>
      <c r="F170" s="40" t="s">
        <v>97</v>
      </c>
      <c r="G170" s="32" t="s">
        <v>34</v>
      </c>
      <c r="H170" s="32" t="s">
        <v>51</v>
      </c>
      <c r="I170" s="41" t="s">
        <v>309</v>
      </c>
      <c r="J170" s="41"/>
      <c r="K170" s="41"/>
      <c r="L170" s="42">
        <v>188</v>
      </c>
      <c r="M170" s="42">
        <v>81</v>
      </c>
      <c r="N170" s="42">
        <v>176</v>
      </c>
      <c r="O170" s="43">
        <v>5.6666666666666696</v>
      </c>
      <c r="P170" s="44">
        <v>186</v>
      </c>
      <c r="Q170" s="134">
        <f t="shared" si="11"/>
        <v>7.3228346456692917</v>
      </c>
      <c r="R170" s="44">
        <v>82</v>
      </c>
      <c r="S170" s="134">
        <f t="shared" si="12"/>
        <v>3.2283464566929134</v>
      </c>
      <c r="T170" s="44">
        <v>171</v>
      </c>
      <c r="U170" s="134">
        <f t="shared" si="13"/>
        <v>6.7322834645669296</v>
      </c>
      <c r="V170" s="62">
        <v>5.55</v>
      </c>
      <c r="W170" s="134">
        <f t="shared" si="14"/>
        <v>12.235655551260706</v>
      </c>
      <c r="X170" s="125">
        <v>12</v>
      </c>
      <c r="Y170" s="126">
        <v>22.1</v>
      </c>
      <c r="Z170" s="126">
        <v>21</v>
      </c>
      <c r="AA170" s="32">
        <v>275</v>
      </c>
      <c r="AB170" s="32" t="s">
        <v>99</v>
      </c>
      <c r="AC170" s="32">
        <v>7.3</v>
      </c>
      <c r="AD170" s="32" t="s">
        <v>106</v>
      </c>
      <c r="AE170" s="45" t="s">
        <v>439</v>
      </c>
    </row>
    <row r="171" spans="1:32" s="46" customFormat="1" ht="20.100000000000001" customHeight="1">
      <c r="A171" s="38" t="s">
        <v>92</v>
      </c>
      <c r="B171" s="38" t="s">
        <v>305</v>
      </c>
      <c r="C171" s="39" t="s">
        <v>446</v>
      </c>
      <c r="D171" s="40" t="s">
        <v>447</v>
      </c>
      <c r="E171" s="40" t="s">
        <v>308</v>
      </c>
      <c r="F171" s="40" t="s">
        <v>97</v>
      </c>
      <c r="G171" s="32" t="s">
        <v>34</v>
      </c>
      <c r="H171" s="32" t="s">
        <v>51</v>
      </c>
      <c r="I171" s="41" t="s">
        <v>309</v>
      </c>
      <c r="J171" s="41"/>
      <c r="K171" s="41"/>
      <c r="L171" s="42">
        <v>143</v>
      </c>
      <c r="M171" s="42">
        <v>96</v>
      </c>
      <c r="N171" s="42">
        <v>177</v>
      </c>
      <c r="O171" s="53" t="s">
        <v>448</v>
      </c>
      <c r="P171" s="44">
        <v>134</v>
      </c>
      <c r="Q171" s="134">
        <f t="shared" si="11"/>
        <v>5.2755905511811028</v>
      </c>
      <c r="R171" s="44">
        <v>89</v>
      </c>
      <c r="S171" s="134">
        <f t="shared" si="12"/>
        <v>3.5039370078740157</v>
      </c>
      <c r="T171" s="44">
        <v>164</v>
      </c>
      <c r="U171" s="134">
        <f t="shared" si="13"/>
        <v>6.4566929133858268</v>
      </c>
      <c r="V171" s="62">
        <v>5.0999999999999996</v>
      </c>
      <c r="W171" s="134">
        <f t="shared" si="14"/>
        <v>11.243575371428756</v>
      </c>
      <c r="X171" s="125">
        <v>12</v>
      </c>
      <c r="Y171" s="126">
        <v>13.7</v>
      </c>
      <c r="Z171" s="126">
        <v>13</v>
      </c>
      <c r="AA171" s="32">
        <v>240</v>
      </c>
      <c r="AB171" s="32" t="s">
        <v>99</v>
      </c>
      <c r="AC171" s="32">
        <v>4.5</v>
      </c>
      <c r="AD171" s="32" t="s">
        <v>100</v>
      </c>
      <c r="AE171" s="45" t="s">
        <v>439</v>
      </c>
    </row>
    <row r="172" spans="1:32" s="46" customFormat="1" ht="20.100000000000001" customHeight="1">
      <c r="A172" s="38" t="s">
        <v>92</v>
      </c>
      <c r="B172" s="38" t="s">
        <v>305</v>
      </c>
      <c r="C172" s="39" t="s">
        <v>449</v>
      </c>
      <c r="D172" s="40" t="s">
        <v>450</v>
      </c>
      <c r="E172" s="40" t="s">
        <v>308</v>
      </c>
      <c r="F172" s="40" t="s">
        <v>97</v>
      </c>
      <c r="G172" s="32" t="s">
        <v>34</v>
      </c>
      <c r="H172" s="32" t="s">
        <v>51</v>
      </c>
      <c r="I172" s="41" t="s">
        <v>309</v>
      </c>
      <c r="J172" s="41"/>
      <c r="K172" s="41"/>
      <c r="L172" s="53">
        <v>158</v>
      </c>
      <c r="M172" s="42">
        <v>93</v>
      </c>
      <c r="N172" s="53">
        <v>155</v>
      </c>
      <c r="O172" s="53">
        <v>4.8</v>
      </c>
      <c r="P172" s="44">
        <v>150</v>
      </c>
      <c r="Q172" s="134">
        <f t="shared" si="11"/>
        <v>5.9055118110236222</v>
      </c>
      <c r="R172" s="44">
        <v>87</v>
      </c>
      <c r="S172" s="134">
        <f t="shared" si="12"/>
        <v>3.4251968503937009</v>
      </c>
      <c r="T172" s="44">
        <v>145</v>
      </c>
      <c r="U172" s="134">
        <f t="shared" si="13"/>
        <v>5.7086614173228343</v>
      </c>
      <c r="V172" s="62">
        <v>4.75</v>
      </c>
      <c r="W172" s="134">
        <f t="shared" si="14"/>
        <v>10.471957453781684</v>
      </c>
      <c r="X172" s="125">
        <v>12</v>
      </c>
      <c r="Y172" s="126">
        <v>14.7</v>
      </c>
      <c r="Z172" s="126">
        <v>14</v>
      </c>
      <c r="AA172" s="32">
        <v>220</v>
      </c>
      <c r="AB172" s="32" t="s">
        <v>99</v>
      </c>
      <c r="AC172" s="32">
        <v>4.9000000000000004</v>
      </c>
      <c r="AD172" s="32" t="s">
        <v>100</v>
      </c>
      <c r="AE172" s="45" t="s">
        <v>439</v>
      </c>
    </row>
    <row r="173" spans="1:32" s="147" customFormat="1" ht="20.100000000000001" customHeight="1">
      <c r="A173" s="38" t="s">
        <v>92</v>
      </c>
      <c r="B173" s="38" t="s">
        <v>305</v>
      </c>
      <c r="C173" s="39" t="s">
        <v>451</v>
      </c>
      <c r="D173" s="39" t="s">
        <v>452</v>
      </c>
      <c r="E173" s="145" t="s">
        <v>308</v>
      </c>
      <c r="F173" s="145" t="s">
        <v>97</v>
      </c>
      <c r="G173" s="146" t="s">
        <v>34</v>
      </c>
      <c r="H173" s="146" t="s">
        <v>51</v>
      </c>
      <c r="I173" s="41" t="s">
        <v>309</v>
      </c>
      <c r="J173" s="41"/>
      <c r="K173" s="41"/>
      <c r="L173" s="42">
        <v>158</v>
      </c>
      <c r="M173" s="42">
        <v>93</v>
      </c>
      <c r="N173" s="42">
        <v>171</v>
      </c>
      <c r="O173" s="42" t="s">
        <v>453</v>
      </c>
      <c r="P173" s="44">
        <v>150</v>
      </c>
      <c r="Q173" s="134">
        <f t="shared" si="11"/>
        <v>5.9055118110236222</v>
      </c>
      <c r="R173" s="44">
        <v>87</v>
      </c>
      <c r="S173" s="134">
        <f t="shared" si="12"/>
        <v>3.4251968503937009</v>
      </c>
      <c r="T173" s="44">
        <v>161</v>
      </c>
      <c r="U173" s="134">
        <f t="shared" si="13"/>
        <v>6.3385826771653546</v>
      </c>
      <c r="V173" s="62">
        <v>5.4</v>
      </c>
      <c r="W173" s="134">
        <f t="shared" si="14"/>
        <v>11.904962157983389</v>
      </c>
      <c r="X173" s="125">
        <v>12</v>
      </c>
      <c r="Y173" s="125">
        <v>16</v>
      </c>
      <c r="Z173" s="125">
        <v>14</v>
      </c>
      <c r="AA173" s="125">
        <v>250</v>
      </c>
      <c r="AB173" s="125" t="s">
        <v>99</v>
      </c>
      <c r="AC173" s="125">
        <v>5.3</v>
      </c>
      <c r="AD173" s="125" t="s">
        <v>100</v>
      </c>
      <c r="AE173" s="125" t="s">
        <v>439</v>
      </c>
      <c r="AF173" s="125"/>
    </row>
    <row r="174" spans="1:32" s="46" customFormat="1" ht="20.100000000000001" customHeight="1">
      <c r="A174" s="38" t="s">
        <v>92</v>
      </c>
      <c r="B174" s="38" t="s">
        <v>305</v>
      </c>
      <c r="C174" s="39" t="s">
        <v>454</v>
      </c>
      <c r="D174" s="40" t="s">
        <v>455</v>
      </c>
      <c r="E174" s="40" t="s">
        <v>308</v>
      </c>
      <c r="F174" s="40" t="s">
        <v>97</v>
      </c>
      <c r="G174" s="32" t="s">
        <v>34</v>
      </c>
      <c r="H174" s="32" t="s">
        <v>51</v>
      </c>
      <c r="I174" s="41" t="s">
        <v>309</v>
      </c>
      <c r="J174" s="41"/>
      <c r="K174" s="41"/>
      <c r="L174" s="53">
        <v>158</v>
      </c>
      <c r="M174" s="42">
        <v>93</v>
      </c>
      <c r="N174" s="53">
        <v>155</v>
      </c>
      <c r="O174" s="53">
        <v>5.6</v>
      </c>
      <c r="P174" s="44">
        <v>150</v>
      </c>
      <c r="Q174" s="134">
        <f t="shared" si="11"/>
        <v>5.9055118110236222</v>
      </c>
      <c r="R174" s="44">
        <v>88.5</v>
      </c>
      <c r="S174" s="134">
        <f t="shared" si="12"/>
        <v>3.484251968503937</v>
      </c>
      <c r="T174" s="44">
        <v>145</v>
      </c>
      <c r="U174" s="134">
        <f t="shared" si="13"/>
        <v>5.7086614173228343</v>
      </c>
      <c r="V174" s="62">
        <v>5.48</v>
      </c>
      <c r="W174" s="134">
        <f>CONVERT(V174,"kg","lbm")</f>
        <v>12.081331967731291</v>
      </c>
      <c r="X174" s="125">
        <v>12</v>
      </c>
      <c r="Y174" s="126">
        <v>16.8</v>
      </c>
      <c r="Z174" s="126">
        <v>16</v>
      </c>
      <c r="AA174" s="32">
        <v>240</v>
      </c>
      <c r="AB174" s="32" t="s">
        <v>99</v>
      </c>
      <c r="AC174" s="32">
        <f>Y174/3</f>
        <v>5.6000000000000005</v>
      </c>
      <c r="AD174" s="32" t="s">
        <v>100</v>
      </c>
      <c r="AE174" s="45" t="s">
        <v>439</v>
      </c>
    </row>
    <row r="175" spans="1:32" s="46" customFormat="1" ht="20.100000000000001" customHeight="1">
      <c r="A175" s="38" t="s">
        <v>92</v>
      </c>
      <c r="B175" s="38" t="s">
        <v>305</v>
      </c>
      <c r="C175" s="39" t="s">
        <v>456</v>
      </c>
      <c r="D175" s="40" t="s">
        <v>457</v>
      </c>
      <c r="E175" s="40" t="s">
        <v>308</v>
      </c>
      <c r="F175" s="40" t="s">
        <v>97</v>
      </c>
      <c r="G175" s="32" t="s">
        <v>34</v>
      </c>
      <c r="H175" s="32" t="s">
        <v>51</v>
      </c>
      <c r="I175" s="41" t="s">
        <v>309</v>
      </c>
      <c r="J175" s="41"/>
      <c r="K175" s="41"/>
      <c r="L175" s="53">
        <v>158</v>
      </c>
      <c r="M175" s="42">
        <v>93</v>
      </c>
      <c r="N175" s="53">
        <v>155</v>
      </c>
      <c r="O175" s="53">
        <v>5.6</v>
      </c>
      <c r="P175" s="44">
        <v>150</v>
      </c>
      <c r="Q175" s="134">
        <f t="shared" si="11"/>
        <v>5.9055118110236222</v>
      </c>
      <c r="R175" s="44">
        <v>88.5</v>
      </c>
      <c r="S175" s="134">
        <f t="shared" si="12"/>
        <v>3.484251968503937</v>
      </c>
      <c r="T175" s="44">
        <v>145</v>
      </c>
      <c r="U175" s="134">
        <f t="shared" si="13"/>
        <v>5.7086614173228343</v>
      </c>
      <c r="V175" s="62">
        <v>5.48</v>
      </c>
      <c r="W175" s="134">
        <f t="shared" si="14"/>
        <v>12.081331967731291</v>
      </c>
      <c r="X175" s="125">
        <v>12</v>
      </c>
      <c r="Y175" s="126">
        <v>16.8</v>
      </c>
      <c r="Z175" s="126">
        <v>16</v>
      </c>
      <c r="AA175" s="32">
        <v>240</v>
      </c>
      <c r="AB175" s="32" t="s">
        <v>99</v>
      </c>
      <c r="AC175" s="32">
        <f t="shared" ref="AC175:AC178" si="15">Y175/3</f>
        <v>5.6000000000000005</v>
      </c>
      <c r="AD175" s="32" t="s">
        <v>106</v>
      </c>
      <c r="AE175" s="45" t="s">
        <v>439</v>
      </c>
    </row>
    <row r="176" spans="1:32" s="46" customFormat="1" ht="20.100000000000001" customHeight="1">
      <c r="A176" s="38" t="s">
        <v>92</v>
      </c>
      <c r="B176" s="38" t="s">
        <v>305</v>
      </c>
      <c r="C176" s="39" t="s">
        <v>458</v>
      </c>
      <c r="D176" s="40" t="s">
        <v>459</v>
      </c>
      <c r="E176" s="40" t="s">
        <v>308</v>
      </c>
      <c r="F176" s="40" t="s">
        <v>97</v>
      </c>
      <c r="G176" s="32" t="s">
        <v>34</v>
      </c>
      <c r="H176" s="32" t="s">
        <v>51</v>
      </c>
      <c r="I176" s="41" t="s">
        <v>309</v>
      </c>
      <c r="J176" s="41"/>
      <c r="K176" s="41"/>
      <c r="L176" s="53">
        <v>183</v>
      </c>
      <c r="M176" s="42">
        <v>93</v>
      </c>
      <c r="N176" s="53">
        <v>165</v>
      </c>
      <c r="O176" s="53">
        <v>6.8</v>
      </c>
      <c r="P176" s="44">
        <v>176</v>
      </c>
      <c r="Q176" s="134">
        <f t="shared" si="11"/>
        <v>6.9291338582677167</v>
      </c>
      <c r="R176" s="44">
        <v>89</v>
      </c>
      <c r="S176" s="134">
        <f t="shared" si="12"/>
        <v>3.5039370078740157</v>
      </c>
      <c r="T176" s="44">
        <v>154</v>
      </c>
      <c r="U176" s="134">
        <f t="shared" si="13"/>
        <v>6.0629921259842527</v>
      </c>
      <c r="V176" s="62">
        <v>6.63</v>
      </c>
      <c r="W176" s="134">
        <f t="shared" si="14"/>
        <v>14.616647982857382</v>
      </c>
      <c r="X176" s="125">
        <v>12</v>
      </c>
      <c r="Y176" s="126">
        <v>21.1</v>
      </c>
      <c r="Z176" s="126">
        <v>20</v>
      </c>
      <c r="AA176" s="32">
        <v>360</v>
      </c>
      <c r="AB176" s="32" t="s">
        <v>99</v>
      </c>
      <c r="AC176" s="124">
        <f t="shared" si="15"/>
        <v>7.0333333333333341</v>
      </c>
      <c r="AD176" s="32" t="s">
        <v>100</v>
      </c>
      <c r="AE176" s="45" t="s">
        <v>439</v>
      </c>
    </row>
    <row r="177" spans="1:31" s="46" customFormat="1" ht="20.100000000000001" customHeight="1">
      <c r="A177" s="38" t="s">
        <v>92</v>
      </c>
      <c r="B177" s="38" t="s">
        <v>305</v>
      </c>
      <c r="C177" s="39" t="s">
        <v>460</v>
      </c>
      <c r="D177" s="40" t="s">
        <v>461</v>
      </c>
      <c r="E177" s="40" t="s">
        <v>308</v>
      </c>
      <c r="F177" s="40" t="s">
        <v>97</v>
      </c>
      <c r="G177" s="32" t="s">
        <v>34</v>
      </c>
      <c r="H177" s="32" t="s">
        <v>51</v>
      </c>
      <c r="I177" s="41" t="s">
        <v>309</v>
      </c>
      <c r="J177" s="41"/>
      <c r="K177" s="41"/>
      <c r="L177" s="53">
        <v>183</v>
      </c>
      <c r="M177" s="42">
        <v>93</v>
      </c>
      <c r="N177" s="53">
        <v>165</v>
      </c>
      <c r="O177" s="53">
        <v>6.8</v>
      </c>
      <c r="P177" s="44">
        <v>176</v>
      </c>
      <c r="Q177" s="134">
        <f t="shared" si="11"/>
        <v>6.9291338582677167</v>
      </c>
      <c r="R177" s="44">
        <v>89</v>
      </c>
      <c r="S177" s="134">
        <f t="shared" si="12"/>
        <v>3.5039370078740157</v>
      </c>
      <c r="T177" s="44">
        <v>154</v>
      </c>
      <c r="U177" s="134">
        <f t="shared" si="13"/>
        <v>6.0629921259842527</v>
      </c>
      <c r="V177" s="62">
        <v>6.63</v>
      </c>
      <c r="W177" s="134">
        <f t="shared" si="14"/>
        <v>14.616647982857382</v>
      </c>
      <c r="X177" s="125">
        <v>12</v>
      </c>
      <c r="Y177" s="126">
        <v>21.1</v>
      </c>
      <c r="Z177" s="126">
        <v>20</v>
      </c>
      <c r="AA177" s="32">
        <v>360</v>
      </c>
      <c r="AB177" s="32" t="s">
        <v>99</v>
      </c>
      <c r="AC177" s="124">
        <f t="shared" si="15"/>
        <v>7.0333333333333341</v>
      </c>
      <c r="AD177" s="32" t="s">
        <v>106</v>
      </c>
      <c r="AE177" s="45" t="s">
        <v>439</v>
      </c>
    </row>
    <row r="178" spans="1:31" s="46" customFormat="1" ht="20.100000000000001" customHeight="1">
      <c r="A178" s="38" t="s">
        <v>92</v>
      </c>
      <c r="B178" s="38" t="s">
        <v>305</v>
      </c>
      <c r="C178" s="39" t="s">
        <v>462</v>
      </c>
      <c r="D178" s="40" t="s">
        <v>463</v>
      </c>
      <c r="E178" s="40" t="s">
        <v>308</v>
      </c>
      <c r="F178" s="40" t="s">
        <v>97</v>
      </c>
      <c r="G178" s="32" t="s">
        <v>34</v>
      </c>
      <c r="H178" s="32" t="s">
        <v>51</v>
      </c>
      <c r="I178" s="41" t="s">
        <v>309</v>
      </c>
      <c r="J178" s="41"/>
      <c r="K178" s="41"/>
      <c r="L178" s="53">
        <v>177</v>
      </c>
      <c r="M178" s="42">
        <v>137</v>
      </c>
      <c r="N178" s="53">
        <v>185</v>
      </c>
      <c r="O178" s="53">
        <v>10.6</v>
      </c>
      <c r="P178" s="44">
        <v>170</v>
      </c>
      <c r="Q178" s="134">
        <f t="shared" si="11"/>
        <v>6.6929133858267713</v>
      </c>
      <c r="R178" s="44">
        <v>132.5</v>
      </c>
      <c r="S178" s="134">
        <f t="shared" si="12"/>
        <v>5.2165354330708658</v>
      </c>
      <c r="T178" s="44">
        <v>175</v>
      </c>
      <c r="U178" s="134">
        <f t="shared" si="13"/>
        <v>6.8897637795275584</v>
      </c>
      <c r="V178" s="62">
        <v>10.38</v>
      </c>
      <c r="W178" s="134">
        <f t="shared" si="14"/>
        <v>22.883982814790294</v>
      </c>
      <c r="X178" s="125">
        <v>12</v>
      </c>
      <c r="Y178" s="126">
        <v>33.700000000000003</v>
      </c>
      <c r="Z178" s="126">
        <v>32</v>
      </c>
      <c r="AA178" s="32">
        <v>500</v>
      </c>
      <c r="AB178" s="32" t="s">
        <v>99</v>
      </c>
      <c r="AC178" s="124">
        <f t="shared" si="15"/>
        <v>11.233333333333334</v>
      </c>
      <c r="AD178" s="32" t="s">
        <v>106</v>
      </c>
      <c r="AE178" s="45" t="s">
        <v>439</v>
      </c>
    </row>
    <row r="179" spans="1:31" s="46" customFormat="1" ht="20.100000000000001" customHeight="1">
      <c r="A179" s="38" t="s">
        <v>92</v>
      </c>
      <c r="B179" s="38" t="s">
        <v>305</v>
      </c>
      <c r="C179" s="39" t="s">
        <v>464</v>
      </c>
      <c r="D179" s="40" t="s">
        <v>465</v>
      </c>
      <c r="E179" s="40" t="s">
        <v>308</v>
      </c>
      <c r="F179" s="40" t="s">
        <v>97</v>
      </c>
      <c r="G179" s="32" t="s">
        <v>34</v>
      </c>
      <c r="H179" s="32" t="s">
        <v>51</v>
      </c>
      <c r="I179" s="41" t="s">
        <v>466</v>
      </c>
      <c r="J179" s="41"/>
      <c r="K179" s="41"/>
      <c r="L179" s="42">
        <v>211</v>
      </c>
      <c r="M179" s="42">
        <v>131</v>
      </c>
      <c r="N179" s="53" t="s">
        <v>467</v>
      </c>
      <c r="O179" s="53" t="s">
        <v>468</v>
      </c>
      <c r="P179" s="44">
        <v>195</v>
      </c>
      <c r="Q179" s="134">
        <f t="shared" si="11"/>
        <v>7.6771653543307083</v>
      </c>
      <c r="R179" s="44">
        <v>125</v>
      </c>
      <c r="S179" s="134">
        <f t="shared" si="12"/>
        <v>4.9212598425196852</v>
      </c>
      <c r="T179" s="44">
        <v>176</v>
      </c>
      <c r="U179" s="134">
        <f t="shared" si="13"/>
        <v>6.9291338582677167</v>
      </c>
      <c r="V179" s="62">
        <v>10.5</v>
      </c>
      <c r="W179" s="134">
        <f t="shared" si="14"/>
        <v>23.148537529412145</v>
      </c>
      <c r="X179" s="125">
        <v>12</v>
      </c>
      <c r="Y179" s="126">
        <v>31.6</v>
      </c>
      <c r="Z179" s="126">
        <v>30</v>
      </c>
      <c r="AA179" s="32">
        <v>500</v>
      </c>
      <c r="AB179" s="32" t="s">
        <v>99</v>
      </c>
      <c r="AC179" s="124">
        <v>11.2</v>
      </c>
      <c r="AD179" s="32" t="s">
        <v>100</v>
      </c>
      <c r="AE179" s="45" t="s">
        <v>469</v>
      </c>
    </row>
    <row r="180" spans="1:31" s="46" customFormat="1" ht="20.100000000000001" customHeight="1">
      <c r="A180" s="38" t="s">
        <v>92</v>
      </c>
      <c r="B180" s="38" t="s">
        <v>470</v>
      </c>
      <c r="C180" s="39" t="s">
        <v>471</v>
      </c>
      <c r="D180" s="54" t="s">
        <v>472</v>
      </c>
      <c r="E180" s="54" t="s">
        <v>473</v>
      </c>
      <c r="F180" s="40" t="s">
        <v>474</v>
      </c>
      <c r="G180" s="32" t="s">
        <v>34</v>
      </c>
      <c r="H180" s="32" t="s">
        <v>51</v>
      </c>
      <c r="I180" s="55" t="s">
        <v>475</v>
      </c>
      <c r="J180" s="55"/>
      <c r="K180" s="55"/>
      <c r="L180" s="50">
        <v>92</v>
      </c>
      <c r="M180" s="53">
        <v>54</v>
      </c>
      <c r="N180" s="50">
        <v>108</v>
      </c>
      <c r="O180" s="43">
        <v>0.53749999999999998</v>
      </c>
      <c r="P180" s="44">
        <v>86</v>
      </c>
      <c r="Q180" s="134">
        <f t="shared" si="11"/>
        <v>3.3858267716535435</v>
      </c>
      <c r="R180" s="44">
        <v>48</v>
      </c>
      <c r="S180" s="134">
        <f t="shared" si="12"/>
        <v>1.8897637795275593</v>
      </c>
      <c r="T180" s="44">
        <v>90</v>
      </c>
      <c r="U180" s="134">
        <f t="shared" si="13"/>
        <v>3.5433070866141736</v>
      </c>
      <c r="V180" s="62">
        <v>0.3</v>
      </c>
      <c r="W180" s="134">
        <f t="shared" si="14"/>
        <v>0.66138678655463268</v>
      </c>
      <c r="X180" s="126">
        <v>12.8</v>
      </c>
      <c r="Y180" s="126">
        <v>2</v>
      </c>
      <c r="Z180" s="126">
        <v>2</v>
      </c>
      <c r="AA180" s="32">
        <v>140</v>
      </c>
      <c r="AB180" s="32">
        <f>X180*Y180</f>
        <v>25.6</v>
      </c>
      <c r="AC180" s="32">
        <v>2</v>
      </c>
      <c r="AD180" s="32" t="s">
        <v>106</v>
      </c>
      <c r="AE180" s="45" t="s">
        <v>476</v>
      </c>
    </row>
    <row r="181" spans="1:31" s="46" customFormat="1" ht="20.100000000000001" customHeight="1">
      <c r="A181" s="38" t="s">
        <v>92</v>
      </c>
      <c r="B181" s="38" t="s">
        <v>470</v>
      </c>
      <c r="C181" s="39" t="s">
        <v>477</v>
      </c>
      <c r="D181" s="54" t="s">
        <v>478</v>
      </c>
      <c r="E181" s="54" t="s">
        <v>473</v>
      </c>
      <c r="F181" s="40" t="s">
        <v>474</v>
      </c>
      <c r="G181" s="32" t="s">
        <v>34</v>
      </c>
      <c r="H181" s="32" t="s">
        <v>51</v>
      </c>
      <c r="I181" s="55" t="s">
        <v>475</v>
      </c>
      <c r="J181" s="55"/>
      <c r="K181" s="55"/>
      <c r="L181" s="50">
        <v>127</v>
      </c>
      <c r="M181" s="53">
        <v>77</v>
      </c>
      <c r="N181" s="50">
        <v>137</v>
      </c>
      <c r="O181" s="43">
        <v>0.63500000000000001</v>
      </c>
      <c r="P181" s="44">
        <v>107</v>
      </c>
      <c r="Q181" s="134">
        <f t="shared" si="11"/>
        <v>4.21259842519685</v>
      </c>
      <c r="R181" s="44">
        <v>56</v>
      </c>
      <c r="S181" s="134">
        <f t="shared" si="12"/>
        <v>2.204724409448819</v>
      </c>
      <c r="T181" s="44">
        <v>85</v>
      </c>
      <c r="U181" s="134">
        <f t="shared" si="13"/>
        <v>3.3464566929133857</v>
      </c>
      <c r="V181" s="62">
        <v>0.55000000000000004</v>
      </c>
      <c r="W181" s="134">
        <f t="shared" si="14"/>
        <v>1.2125424420168269</v>
      </c>
      <c r="X181" s="126">
        <v>12.8</v>
      </c>
      <c r="Y181" s="126">
        <v>2</v>
      </c>
      <c r="Z181" s="126">
        <v>2</v>
      </c>
      <c r="AA181" s="32">
        <v>140</v>
      </c>
      <c r="AB181" s="32">
        <f t="shared" ref="AB181:AB195" si="16">X181*Y181</f>
        <v>25.6</v>
      </c>
      <c r="AC181" s="32">
        <v>2</v>
      </c>
      <c r="AD181" s="32" t="s">
        <v>106</v>
      </c>
      <c r="AE181" s="45" t="s">
        <v>476</v>
      </c>
    </row>
    <row r="182" spans="1:31" s="46" customFormat="1" ht="20.100000000000001" customHeight="1">
      <c r="A182" s="38" t="s">
        <v>92</v>
      </c>
      <c r="B182" s="38" t="s">
        <v>470</v>
      </c>
      <c r="C182" s="39" t="s">
        <v>479</v>
      </c>
      <c r="D182" s="54" t="s">
        <v>480</v>
      </c>
      <c r="E182" s="54" t="s">
        <v>473</v>
      </c>
      <c r="F182" s="40" t="s">
        <v>474</v>
      </c>
      <c r="G182" s="32" t="s">
        <v>34</v>
      </c>
      <c r="H182" s="32" t="s">
        <v>51</v>
      </c>
      <c r="I182" s="55" t="s">
        <v>475</v>
      </c>
      <c r="J182" s="55"/>
      <c r="K182" s="55"/>
      <c r="L182" s="50">
        <v>160</v>
      </c>
      <c r="M182" s="53">
        <v>95</v>
      </c>
      <c r="N182" s="50">
        <v>117</v>
      </c>
      <c r="O182" s="43">
        <v>0.85499999999999998</v>
      </c>
      <c r="P182" s="44">
        <v>134</v>
      </c>
      <c r="Q182" s="134">
        <f t="shared" si="11"/>
        <v>5.2755905511811028</v>
      </c>
      <c r="R182" s="44">
        <v>65</v>
      </c>
      <c r="S182" s="134">
        <f t="shared" si="12"/>
        <v>2.5590551181102366</v>
      </c>
      <c r="T182" s="44">
        <v>92</v>
      </c>
      <c r="U182" s="134">
        <f t="shared" si="13"/>
        <v>3.6220472440944884</v>
      </c>
      <c r="V182" s="62">
        <v>0.78</v>
      </c>
      <c r="W182" s="134">
        <f t="shared" si="14"/>
        <v>1.7196056450420452</v>
      </c>
      <c r="X182" s="126">
        <v>12.8</v>
      </c>
      <c r="Y182" s="126">
        <v>3</v>
      </c>
      <c r="Z182" s="126">
        <v>3</v>
      </c>
      <c r="AA182" s="32">
        <v>210</v>
      </c>
      <c r="AB182" s="32">
        <f t="shared" si="16"/>
        <v>38.400000000000006</v>
      </c>
      <c r="AC182" s="32">
        <v>3</v>
      </c>
      <c r="AD182" s="32" t="s">
        <v>100</v>
      </c>
      <c r="AE182" s="45" t="s">
        <v>476</v>
      </c>
    </row>
    <row r="183" spans="1:31" s="46" customFormat="1" ht="20.100000000000001" customHeight="1">
      <c r="A183" s="38" t="s">
        <v>92</v>
      </c>
      <c r="B183" s="38" t="s">
        <v>470</v>
      </c>
      <c r="C183" s="39" t="s">
        <v>481</v>
      </c>
      <c r="D183" s="54" t="s">
        <v>482</v>
      </c>
      <c r="E183" s="54" t="s">
        <v>473</v>
      </c>
      <c r="F183" s="40" t="s">
        <v>474</v>
      </c>
      <c r="G183" s="32" t="s">
        <v>34</v>
      </c>
      <c r="H183" s="32" t="s">
        <v>51</v>
      </c>
      <c r="I183" s="55" t="s">
        <v>475</v>
      </c>
      <c r="J183" s="55"/>
      <c r="K183" s="55"/>
      <c r="L183" s="50">
        <v>160</v>
      </c>
      <c r="M183" s="53">
        <v>95</v>
      </c>
      <c r="N183" s="50">
        <v>183</v>
      </c>
      <c r="O183" s="43">
        <v>1.1825000000000001</v>
      </c>
      <c r="P183" s="44">
        <v>134</v>
      </c>
      <c r="Q183" s="134">
        <f t="shared" si="11"/>
        <v>5.2755905511811028</v>
      </c>
      <c r="R183" s="44">
        <v>65</v>
      </c>
      <c r="S183" s="134">
        <f t="shared" si="12"/>
        <v>2.5590551181102366</v>
      </c>
      <c r="T183" s="44">
        <v>92</v>
      </c>
      <c r="U183" s="134">
        <f t="shared" si="13"/>
        <v>3.6220472440944884</v>
      </c>
      <c r="V183" s="62">
        <v>0.95</v>
      </c>
      <c r="W183" s="134">
        <f t="shared" si="14"/>
        <v>2.0943914907563368</v>
      </c>
      <c r="X183" s="126">
        <v>12.8</v>
      </c>
      <c r="Y183" s="126">
        <v>4</v>
      </c>
      <c r="Z183" s="126">
        <v>4</v>
      </c>
      <c r="AA183" s="32">
        <v>280</v>
      </c>
      <c r="AB183" s="32">
        <f t="shared" si="16"/>
        <v>51.2</v>
      </c>
      <c r="AC183" s="32">
        <v>4</v>
      </c>
      <c r="AD183" s="32" t="s">
        <v>100</v>
      </c>
      <c r="AE183" s="45" t="s">
        <v>476</v>
      </c>
    </row>
    <row r="184" spans="1:31" s="46" customFormat="1" ht="20.100000000000001" customHeight="1">
      <c r="A184" s="38" t="s">
        <v>92</v>
      </c>
      <c r="B184" s="38" t="s">
        <v>470</v>
      </c>
      <c r="C184" s="39" t="s">
        <v>483</v>
      </c>
      <c r="D184" s="54" t="s">
        <v>484</v>
      </c>
      <c r="E184" s="54" t="s">
        <v>473</v>
      </c>
      <c r="F184" s="40" t="s">
        <v>474</v>
      </c>
      <c r="G184" s="32" t="s">
        <v>34</v>
      </c>
      <c r="H184" s="32" t="s">
        <v>51</v>
      </c>
      <c r="I184" s="55" t="s">
        <v>475</v>
      </c>
      <c r="J184" s="55"/>
      <c r="K184" s="55"/>
      <c r="L184" s="50">
        <v>160</v>
      </c>
      <c r="M184" s="53">
        <v>95</v>
      </c>
      <c r="N184" s="50">
        <v>183</v>
      </c>
      <c r="O184" s="43">
        <v>1.1825000000000001</v>
      </c>
      <c r="P184" s="44">
        <v>134</v>
      </c>
      <c r="Q184" s="134">
        <f t="shared" si="11"/>
        <v>5.2755905511811028</v>
      </c>
      <c r="R184" s="44">
        <v>65</v>
      </c>
      <c r="S184" s="134">
        <f t="shared" si="12"/>
        <v>2.5590551181102366</v>
      </c>
      <c r="T184" s="44">
        <v>92</v>
      </c>
      <c r="U184" s="134">
        <f t="shared" si="13"/>
        <v>3.6220472440944884</v>
      </c>
      <c r="V184" s="62">
        <v>0.95</v>
      </c>
      <c r="W184" s="134">
        <f t="shared" si="14"/>
        <v>2.0943914907563368</v>
      </c>
      <c r="X184" s="126">
        <v>12.8</v>
      </c>
      <c r="Y184" s="126">
        <v>4</v>
      </c>
      <c r="Z184" s="126">
        <v>4</v>
      </c>
      <c r="AA184" s="32">
        <v>280</v>
      </c>
      <c r="AB184" s="32">
        <f t="shared" si="16"/>
        <v>51.2</v>
      </c>
      <c r="AC184" s="32">
        <v>4</v>
      </c>
      <c r="AD184" s="32" t="s">
        <v>106</v>
      </c>
      <c r="AE184" s="45" t="s">
        <v>476</v>
      </c>
    </row>
    <row r="185" spans="1:31" s="46" customFormat="1" ht="20.100000000000001" customHeight="1">
      <c r="A185" s="38" t="s">
        <v>92</v>
      </c>
      <c r="B185" s="38" t="s">
        <v>470</v>
      </c>
      <c r="C185" s="39" t="s">
        <v>485</v>
      </c>
      <c r="D185" s="54" t="s">
        <v>486</v>
      </c>
      <c r="E185" s="54" t="s">
        <v>473</v>
      </c>
      <c r="F185" s="40" t="s">
        <v>474</v>
      </c>
      <c r="G185" s="32" t="s">
        <v>34</v>
      </c>
      <c r="H185" s="32" t="s">
        <v>51</v>
      </c>
      <c r="I185" s="55" t="s">
        <v>475</v>
      </c>
      <c r="J185" s="55"/>
      <c r="K185" s="55"/>
      <c r="L185" s="50">
        <v>190</v>
      </c>
      <c r="M185" s="53">
        <v>108</v>
      </c>
      <c r="N185" s="50">
        <v>190</v>
      </c>
      <c r="O185" s="43">
        <v>1.22</v>
      </c>
      <c r="P185" s="44">
        <v>148</v>
      </c>
      <c r="Q185" s="134">
        <f t="shared" si="11"/>
        <v>5.8267716535433074</v>
      </c>
      <c r="R185" s="44">
        <v>86</v>
      </c>
      <c r="S185" s="134">
        <f t="shared" si="12"/>
        <v>3.3858267716535435</v>
      </c>
      <c r="T185" s="44">
        <v>105</v>
      </c>
      <c r="U185" s="134">
        <f t="shared" si="13"/>
        <v>4.1338582677165352</v>
      </c>
      <c r="V185" s="62">
        <v>1.1599999999999999</v>
      </c>
      <c r="W185" s="134">
        <f t="shared" si="14"/>
        <v>2.5573622413445798</v>
      </c>
      <c r="X185" s="126">
        <v>12.8</v>
      </c>
      <c r="Y185" s="126">
        <v>5</v>
      </c>
      <c r="Z185" s="126">
        <v>5</v>
      </c>
      <c r="AA185" s="32">
        <v>300</v>
      </c>
      <c r="AB185" s="32">
        <f t="shared" si="16"/>
        <v>64</v>
      </c>
      <c r="AC185" s="32">
        <v>5</v>
      </c>
      <c r="AD185" s="32" t="s">
        <v>100</v>
      </c>
      <c r="AE185" s="45" t="s">
        <v>476</v>
      </c>
    </row>
    <row r="186" spans="1:31" s="46" customFormat="1" ht="20.100000000000001" customHeight="1">
      <c r="A186" s="38" t="s">
        <v>92</v>
      </c>
      <c r="B186" s="38" t="s">
        <v>470</v>
      </c>
      <c r="C186" s="39" t="s">
        <v>487</v>
      </c>
      <c r="D186" s="54" t="s">
        <v>488</v>
      </c>
      <c r="E186" s="54" t="s">
        <v>473</v>
      </c>
      <c r="F186" s="40" t="s">
        <v>474</v>
      </c>
      <c r="G186" s="32" t="s">
        <v>34</v>
      </c>
      <c r="H186" s="32" t="s">
        <v>51</v>
      </c>
      <c r="I186" s="55" t="s">
        <v>475</v>
      </c>
      <c r="J186" s="55"/>
      <c r="K186" s="55"/>
      <c r="L186" s="50">
        <v>190</v>
      </c>
      <c r="M186" s="53">
        <v>108</v>
      </c>
      <c r="N186" s="50">
        <v>190</v>
      </c>
      <c r="O186" s="43">
        <v>1.22</v>
      </c>
      <c r="P186" s="44">
        <v>148</v>
      </c>
      <c r="Q186" s="134">
        <f t="shared" si="11"/>
        <v>5.8267716535433074</v>
      </c>
      <c r="R186" s="44">
        <v>86</v>
      </c>
      <c r="S186" s="134">
        <f t="shared" si="12"/>
        <v>3.3858267716535435</v>
      </c>
      <c r="T186" s="44">
        <v>105</v>
      </c>
      <c r="U186" s="134">
        <f t="shared" si="13"/>
        <v>4.1338582677165352</v>
      </c>
      <c r="V186" s="62">
        <v>1.1599999999999999</v>
      </c>
      <c r="W186" s="134">
        <f t="shared" si="14"/>
        <v>2.5573622413445798</v>
      </c>
      <c r="X186" s="126">
        <v>12.8</v>
      </c>
      <c r="Y186" s="126">
        <v>5</v>
      </c>
      <c r="Z186" s="126">
        <v>5</v>
      </c>
      <c r="AA186" s="32">
        <v>300</v>
      </c>
      <c r="AB186" s="32">
        <f t="shared" si="16"/>
        <v>64</v>
      </c>
      <c r="AC186" s="32">
        <v>5</v>
      </c>
      <c r="AD186" s="32" t="s">
        <v>106</v>
      </c>
      <c r="AE186" s="45" t="s">
        <v>476</v>
      </c>
    </row>
    <row r="187" spans="1:31" s="46" customFormat="1" ht="20.100000000000001" customHeight="1">
      <c r="A187" s="38" t="s">
        <v>92</v>
      </c>
      <c r="B187" s="38" t="s">
        <v>470</v>
      </c>
      <c r="C187" s="39" t="s">
        <v>489</v>
      </c>
      <c r="D187" s="54" t="s">
        <v>490</v>
      </c>
      <c r="E187" s="54" t="s">
        <v>473</v>
      </c>
      <c r="F187" s="40" t="s">
        <v>474</v>
      </c>
      <c r="G187" s="32" t="s">
        <v>34</v>
      </c>
      <c r="H187" s="32" t="s">
        <v>51</v>
      </c>
      <c r="I187" s="55" t="s">
        <v>475</v>
      </c>
      <c r="J187" s="55"/>
      <c r="K187" s="55"/>
      <c r="L187" s="50">
        <v>215</v>
      </c>
      <c r="M187" s="53">
        <v>95</v>
      </c>
      <c r="N187" s="50">
        <v>175</v>
      </c>
      <c r="O187" s="43">
        <v>1.4625000000000001</v>
      </c>
      <c r="P187" s="44">
        <v>148</v>
      </c>
      <c r="Q187" s="134">
        <f t="shared" si="11"/>
        <v>5.8267716535433074</v>
      </c>
      <c r="R187" s="44">
        <v>86</v>
      </c>
      <c r="S187" s="134">
        <f t="shared" si="12"/>
        <v>3.3858267716535435</v>
      </c>
      <c r="T187" s="44">
        <v>105</v>
      </c>
      <c r="U187" s="134">
        <f t="shared" si="13"/>
        <v>4.1338582677165352</v>
      </c>
      <c r="V187" s="62">
        <v>1.28</v>
      </c>
      <c r="W187" s="134">
        <f t="shared" si="14"/>
        <v>2.821916955966433</v>
      </c>
      <c r="X187" s="126">
        <v>12.8</v>
      </c>
      <c r="Y187" s="126">
        <v>7.5</v>
      </c>
      <c r="Z187" s="126">
        <v>7.5</v>
      </c>
      <c r="AA187" s="32">
        <v>480</v>
      </c>
      <c r="AB187" s="32">
        <v>90</v>
      </c>
      <c r="AC187" s="32">
        <v>6</v>
      </c>
      <c r="AD187" s="32" t="s">
        <v>100</v>
      </c>
      <c r="AE187" s="45" t="s">
        <v>476</v>
      </c>
    </row>
    <row r="188" spans="1:31" s="46" customFormat="1" ht="20.100000000000001" customHeight="1">
      <c r="A188" s="38" t="s">
        <v>92</v>
      </c>
      <c r="B188" s="38" t="s">
        <v>470</v>
      </c>
      <c r="C188" s="39" t="s">
        <v>491</v>
      </c>
      <c r="D188" s="54" t="s">
        <v>492</v>
      </c>
      <c r="E188" s="54" t="s">
        <v>473</v>
      </c>
      <c r="F188" s="40" t="s">
        <v>474</v>
      </c>
      <c r="G188" s="32" t="s">
        <v>34</v>
      </c>
      <c r="H188" s="32" t="s">
        <v>51</v>
      </c>
      <c r="I188" s="55" t="s">
        <v>475</v>
      </c>
      <c r="J188" s="55"/>
      <c r="K188" s="55"/>
      <c r="L188" s="50">
        <v>215</v>
      </c>
      <c r="M188" s="53">
        <v>95</v>
      </c>
      <c r="N188" s="50">
        <v>175</v>
      </c>
      <c r="O188" s="43">
        <v>1.4625000000000001</v>
      </c>
      <c r="P188" s="44">
        <v>148</v>
      </c>
      <c r="Q188" s="134">
        <f t="shared" si="11"/>
        <v>5.8267716535433074</v>
      </c>
      <c r="R188" s="44">
        <v>86</v>
      </c>
      <c r="S188" s="134">
        <f t="shared" si="12"/>
        <v>3.3858267716535435</v>
      </c>
      <c r="T188" s="44">
        <v>105</v>
      </c>
      <c r="U188" s="134">
        <f t="shared" si="13"/>
        <v>4.1338582677165352</v>
      </c>
      <c r="V188" s="62">
        <v>1.28</v>
      </c>
      <c r="W188" s="134">
        <f t="shared" si="14"/>
        <v>2.821916955966433</v>
      </c>
      <c r="X188" s="126">
        <v>12.8</v>
      </c>
      <c r="Y188" s="126">
        <v>7.5</v>
      </c>
      <c r="Z188" s="126">
        <v>7.5</v>
      </c>
      <c r="AA188" s="32">
        <v>480</v>
      </c>
      <c r="AB188" s="32">
        <v>90</v>
      </c>
      <c r="AC188" s="32">
        <v>6</v>
      </c>
      <c r="AD188" s="32" t="s">
        <v>106</v>
      </c>
      <c r="AE188" s="45" t="s">
        <v>476</v>
      </c>
    </row>
    <row r="189" spans="1:31" s="46" customFormat="1" ht="20.100000000000001" customHeight="1">
      <c r="A189" s="38" t="s">
        <v>92</v>
      </c>
      <c r="B189" s="38" t="s">
        <v>470</v>
      </c>
      <c r="C189" s="39" t="s">
        <v>493</v>
      </c>
      <c r="D189" s="54" t="s">
        <v>494</v>
      </c>
      <c r="E189" s="54" t="s">
        <v>473</v>
      </c>
      <c r="F189" s="40" t="s">
        <v>474</v>
      </c>
      <c r="G189" s="32" t="s">
        <v>34</v>
      </c>
      <c r="H189" s="32" t="s">
        <v>51</v>
      </c>
      <c r="I189" s="55" t="s">
        <v>475</v>
      </c>
      <c r="J189" s="55"/>
      <c r="K189" s="55"/>
      <c r="L189" s="50">
        <v>222</v>
      </c>
      <c r="M189" s="53">
        <v>145</v>
      </c>
      <c r="N189" s="50">
        <v>202</v>
      </c>
      <c r="O189" s="43">
        <v>1.78</v>
      </c>
      <c r="P189" s="44">
        <v>165</v>
      </c>
      <c r="Q189" s="134">
        <f t="shared" si="11"/>
        <v>6.4960629921259843</v>
      </c>
      <c r="R189" s="44">
        <v>86</v>
      </c>
      <c r="S189" s="134">
        <f t="shared" si="12"/>
        <v>3.3858267716535435</v>
      </c>
      <c r="T189" s="44">
        <v>130</v>
      </c>
      <c r="U189" s="134">
        <f t="shared" si="13"/>
        <v>5.1181102362204731</v>
      </c>
      <c r="V189" s="62">
        <v>1.62</v>
      </c>
      <c r="W189" s="134">
        <f t="shared" si="14"/>
        <v>3.5714886473950167</v>
      </c>
      <c r="X189" s="126">
        <v>12.8</v>
      </c>
      <c r="Y189" s="126">
        <v>8</v>
      </c>
      <c r="Z189" s="126">
        <v>8</v>
      </c>
      <c r="AA189" s="32">
        <v>440</v>
      </c>
      <c r="AB189" s="32">
        <f t="shared" si="16"/>
        <v>102.4</v>
      </c>
      <c r="AC189" s="32">
        <v>8</v>
      </c>
      <c r="AD189" s="32" t="s">
        <v>100</v>
      </c>
      <c r="AE189" s="45" t="s">
        <v>476</v>
      </c>
    </row>
    <row r="190" spans="1:31" s="46" customFormat="1" ht="20.100000000000001" customHeight="1">
      <c r="A190" s="38" t="s">
        <v>92</v>
      </c>
      <c r="B190" s="38" t="s">
        <v>470</v>
      </c>
      <c r="C190" s="39" t="s">
        <v>495</v>
      </c>
      <c r="D190" s="54" t="s">
        <v>496</v>
      </c>
      <c r="E190" s="54" t="s">
        <v>473</v>
      </c>
      <c r="F190" s="40" t="s">
        <v>474</v>
      </c>
      <c r="G190" s="32" t="s">
        <v>34</v>
      </c>
      <c r="H190" s="32" t="s">
        <v>51</v>
      </c>
      <c r="I190" s="55" t="s">
        <v>475</v>
      </c>
      <c r="J190" s="55"/>
      <c r="K190" s="55"/>
      <c r="L190" s="50">
        <v>114</v>
      </c>
      <c r="M190" s="53">
        <v>70</v>
      </c>
      <c r="N190" s="50">
        <v>105</v>
      </c>
      <c r="O190" s="43">
        <v>0.77</v>
      </c>
      <c r="P190" s="44">
        <v>114</v>
      </c>
      <c r="Q190" s="134">
        <f t="shared" si="11"/>
        <v>4.4881889763779528</v>
      </c>
      <c r="R190" s="44">
        <v>70</v>
      </c>
      <c r="S190" s="134">
        <f t="shared" si="12"/>
        <v>2.7559055118110236</v>
      </c>
      <c r="T190" s="44">
        <v>105</v>
      </c>
      <c r="U190" s="134">
        <f t="shared" si="13"/>
        <v>4.1338582677165352</v>
      </c>
      <c r="V190" s="62">
        <v>0.77</v>
      </c>
      <c r="W190" s="134">
        <f t="shared" si="14"/>
        <v>1.6975594188235574</v>
      </c>
      <c r="X190" s="126">
        <v>12.8</v>
      </c>
      <c r="Y190" s="126">
        <v>8</v>
      </c>
      <c r="Z190" s="126">
        <v>8</v>
      </c>
      <c r="AA190" s="32">
        <v>560</v>
      </c>
      <c r="AB190" s="32">
        <f t="shared" si="16"/>
        <v>102.4</v>
      </c>
      <c r="AC190" s="32">
        <v>8</v>
      </c>
      <c r="AD190" s="32" t="s">
        <v>106</v>
      </c>
      <c r="AE190" s="45" t="s">
        <v>476</v>
      </c>
    </row>
    <row r="191" spans="1:31" s="46" customFormat="1" ht="20.100000000000001" customHeight="1">
      <c r="A191" s="38" t="s">
        <v>92</v>
      </c>
      <c r="B191" s="38" t="s">
        <v>470</v>
      </c>
      <c r="C191" s="39" t="s">
        <v>497</v>
      </c>
      <c r="D191" s="54" t="s">
        <v>498</v>
      </c>
      <c r="E191" s="54" t="s">
        <v>473</v>
      </c>
      <c r="F191" s="40" t="s">
        <v>474</v>
      </c>
      <c r="G191" s="32" t="s">
        <v>34</v>
      </c>
      <c r="H191" s="32" t="s">
        <v>51</v>
      </c>
      <c r="I191" s="55" t="s">
        <v>475</v>
      </c>
      <c r="J191" s="55"/>
      <c r="K191" s="55"/>
      <c r="L191" s="50">
        <v>189</v>
      </c>
      <c r="M191" s="53">
        <v>85</v>
      </c>
      <c r="N191" s="50">
        <v>182</v>
      </c>
      <c r="O191" s="43">
        <v>2.0499999999999998</v>
      </c>
      <c r="P191" s="44">
        <v>183</v>
      </c>
      <c r="Q191" s="134">
        <f t="shared" si="11"/>
        <v>7.2047244094488185</v>
      </c>
      <c r="R191" s="44">
        <v>79</v>
      </c>
      <c r="S191" s="134">
        <f t="shared" si="12"/>
        <v>3.1102362204724407</v>
      </c>
      <c r="T191" s="44">
        <v>170</v>
      </c>
      <c r="U191" s="134">
        <f t="shared" si="13"/>
        <v>6.6929133858267713</v>
      </c>
      <c r="V191" s="62">
        <v>1.95</v>
      </c>
      <c r="W191" s="134">
        <f t="shared" si="14"/>
        <v>4.2990141126051125</v>
      </c>
      <c r="X191" s="126">
        <v>12.8</v>
      </c>
      <c r="Y191" s="126">
        <v>8</v>
      </c>
      <c r="Z191" s="126">
        <v>8</v>
      </c>
      <c r="AA191" s="32">
        <v>560</v>
      </c>
      <c r="AB191" s="32">
        <f t="shared" si="16"/>
        <v>102.4</v>
      </c>
      <c r="AC191" s="32">
        <v>8</v>
      </c>
      <c r="AD191" s="32" t="s">
        <v>106</v>
      </c>
      <c r="AE191" s="45" t="s">
        <v>476</v>
      </c>
    </row>
    <row r="192" spans="1:31" s="46" customFormat="1" ht="20.100000000000001" customHeight="1">
      <c r="A192" s="38" t="s">
        <v>92</v>
      </c>
      <c r="B192" s="38" t="s">
        <v>470</v>
      </c>
      <c r="C192" s="39" t="s">
        <v>499</v>
      </c>
      <c r="D192" s="54" t="s">
        <v>500</v>
      </c>
      <c r="E192" s="54" t="s">
        <v>473</v>
      </c>
      <c r="F192" s="40" t="s">
        <v>474</v>
      </c>
      <c r="G192" s="32" t="s">
        <v>34</v>
      </c>
      <c r="H192" s="32" t="s">
        <v>51</v>
      </c>
      <c r="I192" s="55" t="s">
        <v>475</v>
      </c>
      <c r="J192" s="55"/>
      <c r="K192" s="55"/>
      <c r="L192" s="50">
        <v>255</v>
      </c>
      <c r="M192" s="53">
        <v>167</v>
      </c>
      <c r="N192" s="50">
        <v>145</v>
      </c>
      <c r="O192" s="43">
        <v>0.87</v>
      </c>
      <c r="P192" s="44">
        <v>114</v>
      </c>
      <c r="Q192" s="134">
        <f t="shared" si="11"/>
        <v>4.4881889763779528</v>
      </c>
      <c r="R192" s="44">
        <v>70</v>
      </c>
      <c r="S192" s="134">
        <f t="shared" si="12"/>
        <v>2.7559055118110236</v>
      </c>
      <c r="T192" s="44">
        <v>105</v>
      </c>
      <c r="U192" s="134">
        <f t="shared" si="13"/>
        <v>4.1338582677165352</v>
      </c>
      <c r="V192" s="62">
        <v>0.77</v>
      </c>
      <c r="W192" s="134">
        <f t="shared" si="14"/>
        <v>1.6975594188235574</v>
      </c>
      <c r="X192" s="126">
        <v>12.8</v>
      </c>
      <c r="Y192" s="126">
        <v>3</v>
      </c>
      <c r="Z192" s="126">
        <v>3</v>
      </c>
      <c r="AA192" s="32">
        <v>210</v>
      </c>
      <c r="AB192" s="32">
        <f t="shared" si="16"/>
        <v>38.400000000000006</v>
      </c>
      <c r="AC192" s="32">
        <v>3</v>
      </c>
      <c r="AD192" s="32" t="s">
        <v>106</v>
      </c>
      <c r="AE192" s="45" t="s">
        <v>476</v>
      </c>
    </row>
    <row r="193" spans="1:31" s="46" customFormat="1" ht="20.100000000000001" customHeight="1">
      <c r="A193" s="38" t="s">
        <v>92</v>
      </c>
      <c r="B193" s="38" t="s">
        <v>470</v>
      </c>
      <c r="C193" s="39" t="s">
        <v>501</v>
      </c>
      <c r="D193" s="54" t="s">
        <v>502</v>
      </c>
      <c r="E193" s="54" t="s">
        <v>473</v>
      </c>
      <c r="F193" s="40" t="s">
        <v>474</v>
      </c>
      <c r="G193" s="32" t="s">
        <v>34</v>
      </c>
      <c r="H193" s="32" t="s">
        <v>51</v>
      </c>
      <c r="I193" s="55" t="s">
        <v>503</v>
      </c>
      <c r="J193" s="55"/>
      <c r="K193" s="55"/>
      <c r="L193" s="50">
        <v>120</v>
      </c>
      <c r="M193" s="53">
        <v>76</v>
      </c>
      <c r="N193" s="50">
        <v>139</v>
      </c>
      <c r="O193" s="43">
        <v>0.95</v>
      </c>
      <c r="P193" s="44">
        <v>114</v>
      </c>
      <c r="Q193" s="134">
        <f t="shared" si="11"/>
        <v>4.4881889763779528</v>
      </c>
      <c r="R193" s="44">
        <v>70</v>
      </c>
      <c r="S193" s="134">
        <f t="shared" si="12"/>
        <v>2.7559055118110236</v>
      </c>
      <c r="T193" s="44">
        <v>85</v>
      </c>
      <c r="U193" s="134">
        <f t="shared" si="13"/>
        <v>3.3464566929133857</v>
      </c>
      <c r="V193" s="62">
        <v>0.75</v>
      </c>
      <c r="W193" s="134">
        <f t="shared" si="14"/>
        <v>1.6534669663865817</v>
      </c>
      <c r="X193" s="126">
        <v>12.8</v>
      </c>
      <c r="Y193" s="126">
        <v>3</v>
      </c>
      <c r="Z193" s="126">
        <v>3</v>
      </c>
      <c r="AA193" s="32">
        <v>180</v>
      </c>
      <c r="AB193" s="32">
        <f t="shared" si="16"/>
        <v>38.400000000000006</v>
      </c>
      <c r="AC193" s="32">
        <v>3</v>
      </c>
      <c r="AD193" s="32" t="s">
        <v>106</v>
      </c>
      <c r="AE193" s="45" t="s">
        <v>476</v>
      </c>
    </row>
    <row r="194" spans="1:31" s="46" customFormat="1" ht="20.100000000000001" customHeight="1">
      <c r="A194" s="38" t="s">
        <v>92</v>
      </c>
      <c r="B194" s="38" t="s">
        <v>470</v>
      </c>
      <c r="C194" s="39" t="s">
        <v>504</v>
      </c>
      <c r="D194" s="54" t="s">
        <v>505</v>
      </c>
      <c r="E194" s="54" t="s">
        <v>473</v>
      </c>
      <c r="F194" s="40" t="s">
        <v>474</v>
      </c>
      <c r="G194" s="32" t="s">
        <v>34</v>
      </c>
      <c r="H194" s="32" t="s">
        <v>51</v>
      </c>
      <c r="I194" s="55" t="s">
        <v>503</v>
      </c>
      <c r="J194" s="55"/>
      <c r="K194" s="55"/>
      <c r="L194" s="50">
        <v>211</v>
      </c>
      <c r="M194" s="53">
        <v>93</v>
      </c>
      <c r="N194" s="50">
        <v>164</v>
      </c>
      <c r="O194" s="43">
        <v>2.8</v>
      </c>
      <c r="P194" s="44">
        <v>175</v>
      </c>
      <c r="Q194" s="134">
        <f t="shared" si="11"/>
        <v>6.8897637795275584</v>
      </c>
      <c r="R194" s="44">
        <v>87</v>
      </c>
      <c r="S194" s="134">
        <f t="shared" si="12"/>
        <v>3.4251968503937009</v>
      </c>
      <c r="T194" s="44">
        <v>155</v>
      </c>
      <c r="U194" s="134">
        <f t="shared" si="13"/>
        <v>6.1023622047244102</v>
      </c>
      <c r="V194" s="62">
        <v>2.7</v>
      </c>
      <c r="W194" s="134">
        <f t="shared" si="14"/>
        <v>5.9524810789916947</v>
      </c>
      <c r="X194" s="126">
        <v>12.8</v>
      </c>
      <c r="Y194" s="126">
        <v>15</v>
      </c>
      <c r="Z194" s="126">
        <v>15</v>
      </c>
      <c r="AA194" s="32">
        <v>750</v>
      </c>
      <c r="AB194" s="32">
        <f t="shared" si="16"/>
        <v>192</v>
      </c>
      <c r="AC194" s="32">
        <v>15</v>
      </c>
      <c r="AD194" s="32" t="s">
        <v>106</v>
      </c>
      <c r="AE194" s="45" t="s">
        <v>476</v>
      </c>
    </row>
    <row r="195" spans="1:31" s="46" customFormat="1" ht="20.100000000000001" customHeight="1">
      <c r="A195" s="38" t="s">
        <v>92</v>
      </c>
      <c r="B195" s="38" t="s">
        <v>470</v>
      </c>
      <c r="C195" s="39" t="s">
        <v>506</v>
      </c>
      <c r="D195" s="54" t="s">
        <v>507</v>
      </c>
      <c r="E195" s="54" t="s">
        <v>473</v>
      </c>
      <c r="F195" s="40" t="s">
        <v>474</v>
      </c>
      <c r="G195" s="32" t="s">
        <v>34</v>
      </c>
      <c r="H195" s="32" t="s">
        <v>51</v>
      </c>
      <c r="I195" s="55" t="s">
        <v>503</v>
      </c>
      <c r="J195" s="55"/>
      <c r="K195" s="55"/>
      <c r="L195" s="50">
        <v>172</v>
      </c>
      <c r="M195" s="53">
        <v>132</v>
      </c>
      <c r="N195" s="50">
        <v>198</v>
      </c>
      <c r="O195" s="43">
        <v>3.15</v>
      </c>
      <c r="P195" s="44">
        <v>166</v>
      </c>
      <c r="Q195" s="134">
        <f t="shared" si="11"/>
        <v>6.5354330708661417</v>
      </c>
      <c r="R195" s="44">
        <v>127</v>
      </c>
      <c r="S195" s="134">
        <f t="shared" si="12"/>
        <v>5</v>
      </c>
      <c r="T195" s="44">
        <v>175</v>
      </c>
      <c r="U195" s="134">
        <f t="shared" si="13"/>
        <v>6.8897637795275584</v>
      </c>
      <c r="V195" s="62">
        <v>3.04</v>
      </c>
      <c r="W195" s="134">
        <f t="shared" si="14"/>
        <v>6.7020527704202779</v>
      </c>
      <c r="X195" s="126">
        <v>12.8</v>
      </c>
      <c r="Y195" s="126">
        <v>18</v>
      </c>
      <c r="Z195" s="126">
        <v>18</v>
      </c>
      <c r="AA195" s="32">
        <v>900</v>
      </c>
      <c r="AB195" s="32">
        <f t="shared" si="16"/>
        <v>230.4</v>
      </c>
      <c r="AC195" s="32">
        <v>18</v>
      </c>
      <c r="AD195" s="32" t="s">
        <v>106</v>
      </c>
      <c r="AE195" s="45" t="s">
        <v>476</v>
      </c>
    </row>
    <row r="196" spans="1:31" s="46" customFormat="1" ht="20.100000000000001" customHeight="1">
      <c r="A196" s="38" t="s">
        <v>92</v>
      </c>
      <c r="B196" s="38" t="s">
        <v>470</v>
      </c>
      <c r="C196" s="39" t="s">
        <v>508</v>
      </c>
      <c r="D196" s="54" t="s">
        <v>509</v>
      </c>
      <c r="E196" s="54"/>
      <c r="F196" s="40"/>
      <c r="G196" s="32"/>
      <c r="H196" s="32"/>
      <c r="I196" s="55" t="s">
        <v>503</v>
      </c>
      <c r="J196" s="55"/>
      <c r="K196" s="55"/>
      <c r="L196" s="50">
        <v>183</v>
      </c>
      <c r="M196" s="53" t="s">
        <v>510</v>
      </c>
      <c r="N196" s="50">
        <v>37</v>
      </c>
      <c r="O196" s="43">
        <v>0.05</v>
      </c>
      <c r="P196" s="44">
        <v>133</v>
      </c>
      <c r="Q196" s="134">
        <f t="shared" si="11"/>
        <v>5.2362204724409454</v>
      </c>
      <c r="R196" s="44">
        <v>70</v>
      </c>
      <c r="S196" s="134">
        <f t="shared" si="12"/>
        <v>2.7559055118110236</v>
      </c>
      <c r="T196" s="44">
        <v>31</v>
      </c>
      <c r="U196" s="134">
        <f t="shared" si="13"/>
        <v>1.2204724409448817</v>
      </c>
      <c r="V196" s="62">
        <v>0.55000000000000004</v>
      </c>
      <c r="W196" s="134">
        <f t="shared" si="14"/>
        <v>1.2125424420168269</v>
      </c>
      <c r="X196" s="126">
        <v>12</v>
      </c>
      <c r="Y196" s="126">
        <v>5</v>
      </c>
      <c r="Z196" s="126">
        <v>5</v>
      </c>
      <c r="AA196" s="32">
        <v>175</v>
      </c>
      <c r="AB196" s="32">
        <v>60</v>
      </c>
      <c r="AC196" s="32">
        <v>5</v>
      </c>
      <c r="AD196" s="32"/>
      <c r="AE196" s="45" t="s">
        <v>476</v>
      </c>
    </row>
    <row r="197" spans="1:31" s="46" customFormat="1" ht="20.100000000000001" customHeight="1">
      <c r="A197" s="38" t="s">
        <v>92</v>
      </c>
      <c r="B197" s="38" t="s">
        <v>305</v>
      </c>
      <c r="C197" s="39" t="s">
        <v>511</v>
      </c>
      <c r="D197" s="40" t="s">
        <v>512</v>
      </c>
      <c r="E197" s="40" t="s">
        <v>308</v>
      </c>
      <c r="F197" s="40" t="s">
        <v>97</v>
      </c>
      <c r="G197" s="32" t="s">
        <v>34</v>
      </c>
      <c r="H197" s="32" t="s">
        <v>51</v>
      </c>
      <c r="I197" s="41" t="s">
        <v>513</v>
      </c>
      <c r="J197" s="41"/>
      <c r="K197" s="41"/>
      <c r="L197" s="42">
        <v>187</v>
      </c>
      <c r="M197" s="42">
        <v>82</v>
      </c>
      <c r="N197" s="53">
        <v>176</v>
      </c>
      <c r="O197" s="53">
        <v>5.3</v>
      </c>
      <c r="P197" s="56">
        <v>182</v>
      </c>
      <c r="Q197" s="134">
        <f t="shared" si="11"/>
        <v>7.1653543307086611</v>
      </c>
      <c r="R197" s="56">
        <v>77</v>
      </c>
      <c r="S197" s="134">
        <f t="shared" si="12"/>
        <v>3.0314960629921264</v>
      </c>
      <c r="T197" s="56">
        <v>168</v>
      </c>
      <c r="U197" s="134">
        <f t="shared" si="13"/>
        <v>6.6141732283464574</v>
      </c>
      <c r="V197" s="62">
        <v>5.2</v>
      </c>
      <c r="W197" s="134">
        <f t="shared" si="14"/>
        <v>11.464037633613634</v>
      </c>
      <c r="X197" s="32">
        <v>12</v>
      </c>
      <c r="Y197" s="126">
        <v>22.1</v>
      </c>
      <c r="Z197" s="126">
        <v>20</v>
      </c>
      <c r="AA197" s="32">
        <v>180</v>
      </c>
      <c r="AB197" s="32" t="s">
        <v>99</v>
      </c>
      <c r="AC197" s="32">
        <v>7.3</v>
      </c>
      <c r="AD197" s="32" t="s">
        <v>106</v>
      </c>
      <c r="AE197" s="45" t="s">
        <v>514</v>
      </c>
    </row>
    <row r="198" spans="1:31" s="46" customFormat="1" ht="20.100000000000001" customHeight="1">
      <c r="A198" s="38" t="s">
        <v>515</v>
      </c>
      <c r="B198" s="38" t="s">
        <v>305</v>
      </c>
      <c r="C198" s="39" t="s">
        <v>516</v>
      </c>
      <c r="D198" s="40" t="s">
        <v>517</v>
      </c>
      <c r="E198" s="40" t="s">
        <v>308</v>
      </c>
      <c r="F198" s="40" t="s">
        <v>97</v>
      </c>
      <c r="G198" s="32" t="s">
        <v>34</v>
      </c>
      <c r="H198" s="32" t="s">
        <v>51</v>
      </c>
      <c r="I198" s="41" t="s">
        <v>513</v>
      </c>
      <c r="J198" s="41"/>
      <c r="K198" s="41"/>
      <c r="L198" s="42">
        <v>195</v>
      </c>
      <c r="M198" s="42">
        <v>125</v>
      </c>
      <c r="N198" s="42">
        <v>176</v>
      </c>
      <c r="O198" s="42">
        <v>6.75</v>
      </c>
      <c r="P198" s="56">
        <v>195</v>
      </c>
      <c r="Q198" s="134">
        <f t="shared" si="11"/>
        <v>7.6771653543307083</v>
      </c>
      <c r="R198" s="56">
        <v>125</v>
      </c>
      <c r="S198" s="134">
        <f t="shared" si="12"/>
        <v>4.9212598425196852</v>
      </c>
      <c r="T198" s="56">
        <v>176</v>
      </c>
      <c r="U198" s="134">
        <f t="shared" si="13"/>
        <v>6.9291338582677167</v>
      </c>
      <c r="V198" s="62">
        <v>6.4</v>
      </c>
      <c r="W198" s="134">
        <f t="shared" si="14"/>
        <v>14.109584779832165</v>
      </c>
      <c r="X198" s="32">
        <v>12</v>
      </c>
      <c r="Y198" s="126">
        <v>28</v>
      </c>
      <c r="Z198" s="126" t="s">
        <v>99</v>
      </c>
      <c r="AA198" s="32">
        <v>300</v>
      </c>
      <c r="AB198" s="32" t="s">
        <v>99</v>
      </c>
      <c r="AC198" s="32">
        <v>9.3000000000000007</v>
      </c>
      <c r="AD198" s="32" t="s">
        <v>100</v>
      </c>
      <c r="AE198" s="45" t="s">
        <v>514</v>
      </c>
    </row>
    <row r="199" spans="1:31" s="46" customFormat="1" ht="20.100000000000001" customHeight="1">
      <c r="A199" s="38" t="s">
        <v>515</v>
      </c>
      <c r="B199" s="38" t="s">
        <v>305</v>
      </c>
      <c r="C199" s="39" t="s">
        <v>518</v>
      </c>
      <c r="D199" s="40" t="s">
        <v>519</v>
      </c>
      <c r="E199" s="40" t="s">
        <v>308</v>
      </c>
      <c r="F199" s="40" t="s">
        <v>97</v>
      </c>
      <c r="G199" s="32" t="s">
        <v>34</v>
      </c>
      <c r="H199" s="32" t="s">
        <v>51</v>
      </c>
      <c r="I199" s="41" t="s">
        <v>513</v>
      </c>
      <c r="J199" s="41"/>
      <c r="K199" s="41"/>
      <c r="L199" s="42">
        <v>195</v>
      </c>
      <c r="M199" s="42">
        <v>125</v>
      </c>
      <c r="N199" s="42">
        <v>176</v>
      </c>
      <c r="O199" s="42">
        <v>6.75</v>
      </c>
      <c r="P199" s="56">
        <v>195</v>
      </c>
      <c r="Q199" s="134">
        <f t="shared" si="11"/>
        <v>7.6771653543307083</v>
      </c>
      <c r="R199" s="56">
        <v>125</v>
      </c>
      <c r="S199" s="134">
        <f t="shared" si="12"/>
        <v>4.9212598425196852</v>
      </c>
      <c r="T199" s="56">
        <v>176</v>
      </c>
      <c r="U199" s="134">
        <f t="shared" si="13"/>
        <v>6.9291338582677167</v>
      </c>
      <c r="V199" s="62">
        <v>6.4</v>
      </c>
      <c r="W199" s="134">
        <f t="shared" si="14"/>
        <v>14.109584779832165</v>
      </c>
      <c r="X199" s="32">
        <v>12</v>
      </c>
      <c r="Y199" s="126">
        <v>28</v>
      </c>
      <c r="Z199" s="126" t="s">
        <v>99</v>
      </c>
      <c r="AA199" s="32">
        <v>300</v>
      </c>
      <c r="AB199" s="32" t="s">
        <v>99</v>
      </c>
      <c r="AC199" s="32">
        <v>9.3000000000000007</v>
      </c>
      <c r="AD199" s="32" t="s">
        <v>106</v>
      </c>
      <c r="AE199" s="45" t="s">
        <v>514</v>
      </c>
    </row>
    <row r="200" spans="1:31" s="46" customFormat="1" ht="20.100000000000001" customHeight="1">
      <c r="A200" s="38" t="s">
        <v>515</v>
      </c>
      <c r="B200" s="38" t="s">
        <v>305</v>
      </c>
      <c r="C200" s="39" t="s">
        <v>520</v>
      </c>
      <c r="D200" s="40" t="s">
        <v>521</v>
      </c>
      <c r="E200" s="40" t="s">
        <v>308</v>
      </c>
      <c r="F200" s="40" t="s">
        <v>97</v>
      </c>
      <c r="G200" s="32" t="s">
        <v>34</v>
      </c>
      <c r="H200" s="32" t="s">
        <v>51</v>
      </c>
      <c r="I200" s="41" t="s">
        <v>513</v>
      </c>
      <c r="J200" s="41"/>
      <c r="K200" s="41"/>
      <c r="L200" s="42">
        <v>195</v>
      </c>
      <c r="M200" s="42">
        <v>125</v>
      </c>
      <c r="N200" s="42">
        <v>176</v>
      </c>
      <c r="O200" s="42">
        <v>7</v>
      </c>
      <c r="P200" s="56">
        <v>195</v>
      </c>
      <c r="Q200" s="134">
        <f t="shared" ref="Q200:Q234" si="17">CONVERT(P200,"mm","in")</f>
        <v>7.6771653543307083</v>
      </c>
      <c r="R200" s="56">
        <v>125</v>
      </c>
      <c r="S200" s="134">
        <f t="shared" ref="S200:S234" si="18">CONVERT(R200,"mm","in")</f>
        <v>4.9212598425196852</v>
      </c>
      <c r="T200" s="56">
        <v>176</v>
      </c>
      <c r="U200" s="134">
        <f t="shared" ref="U200:U234" si="19">CONVERT(T200,"mm","in")</f>
        <v>6.9291338582677167</v>
      </c>
      <c r="V200" s="62">
        <v>6.7</v>
      </c>
      <c r="W200" s="134">
        <f t="shared" ref="W200:W234" si="20">CONVERT(V200,"kg","lbm")</f>
        <v>14.770971566386798</v>
      </c>
      <c r="X200" s="32">
        <v>12</v>
      </c>
      <c r="Y200" s="126">
        <v>32</v>
      </c>
      <c r="Z200" s="126" t="s">
        <v>99</v>
      </c>
      <c r="AA200" s="32">
        <v>400</v>
      </c>
      <c r="AB200" s="32" t="s">
        <v>99</v>
      </c>
      <c r="AC200" s="32">
        <f>Y200*0.3</f>
        <v>9.6</v>
      </c>
      <c r="AD200" s="32" t="s">
        <v>100</v>
      </c>
      <c r="AE200" s="45" t="s">
        <v>514</v>
      </c>
    </row>
    <row r="201" spans="1:31" s="46" customFormat="1" ht="20.100000000000001" customHeight="1">
      <c r="A201" s="38" t="s">
        <v>515</v>
      </c>
      <c r="B201" s="38" t="s">
        <v>305</v>
      </c>
      <c r="C201" s="39" t="s">
        <v>522</v>
      </c>
      <c r="D201" s="40" t="s">
        <v>523</v>
      </c>
      <c r="E201" s="40" t="s">
        <v>308</v>
      </c>
      <c r="F201" s="40" t="s">
        <v>97</v>
      </c>
      <c r="G201" s="32" t="s">
        <v>34</v>
      </c>
      <c r="H201" s="32" t="s">
        <v>51</v>
      </c>
      <c r="I201" s="41" t="s">
        <v>513</v>
      </c>
      <c r="J201" s="41"/>
      <c r="K201" s="41"/>
      <c r="L201" s="42">
        <v>195</v>
      </c>
      <c r="M201" s="42">
        <v>125</v>
      </c>
      <c r="N201" s="42">
        <v>176</v>
      </c>
      <c r="O201" s="42">
        <v>7</v>
      </c>
      <c r="P201" s="56">
        <v>195</v>
      </c>
      <c r="Q201" s="134">
        <f t="shared" si="17"/>
        <v>7.6771653543307083</v>
      </c>
      <c r="R201" s="56">
        <v>125</v>
      </c>
      <c r="S201" s="134">
        <f t="shared" si="18"/>
        <v>4.9212598425196852</v>
      </c>
      <c r="T201" s="56">
        <v>176</v>
      </c>
      <c r="U201" s="134">
        <f t="shared" si="19"/>
        <v>6.9291338582677167</v>
      </c>
      <c r="V201" s="62">
        <v>6.7</v>
      </c>
      <c r="W201" s="134">
        <f t="shared" si="20"/>
        <v>14.770971566386798</v>
      </c>
      <c r="X201" s="32">
        <v>12</v>
      </c>
      <c r="Y201" s="126">
        <v>32</v>
      </c>
      <c r="Z201" s="126" t="s">
        <v>99</v>
      </c>
      <c r="AA201" s="32">
        <v>400</v>
      </c>
      <c r="AB201" s="32" t="s">
        <v>99</v>
      </c>
      <c r="AC201" s="32">
        <f>Y201*0.3</f>
        <v>9.6</v>
      </c>
      <c r="AD201" s="32" t="s">
        <v>106</v>
      </c>
      <c r="AE201" s="45" t="s">
        <v>514</v>
      </c>
    </row>
    <row r="202" spans="1:31" s="46" customFormat="1" ht="20.100000000000001" customHeight="1">
      <c r="A202" s="38" t="s">
        <v>515</v>
      </c>
      <c r="B202" s="38" t="s">
        <v>305</v>
      </c>
      <c r="C202" s="39" t="s">
        <v>524</v>
      </c>
      <c r="D202" s="40" t="s">
        <v>525</v>
      </c>
      <c r="E202" s="40" t="s">
        <v>308</v>
      </c>
      <c r="F202" s="40" t="s">
        <v>97</v>
      </c>
      <c r="G202" s="32" t="s">
        <v>34</v>
      </c>
      <c r="H202" s="32" t="s">
        <v>51</v>
      </c>
      <c r="I202" s="41" t="s">
        <v>513</v>
      </c>
      <c r="J202" s="41"/>
      <c r="K202" s="41"/>
      <c r="L202" s="156" t="s">
        <v>526</v>
      </c>
      <c r="M202" s="156"/>
      <c r="N202" s="156"/>
      <c r="O202" s="57">
        <v>1.49</v>
      </c>
      <c r="P202" s="56">
        <v>90</v>
      </c>
      <c r="Q202" s="134">
        <f t="shared" si="17"/>
        <v>3.5433070866141736</v>
      </c>
      <c r="R202" s="56">
        <v>101</v>
      </c>
      <c r="S202" s="134">
        <f t="shared" si="18"/>
        <v>3.9763779527559056</v>
      </c>
      <c r="T202" s="56">
        <v>107</v>
      </c>
      <c r="U202" s="134">
        <f t="shared" si="19"/>
        <v>4.21259842519685</v>
      </c>
      <c r="V202" s="62">
        <v>1.39</v>
      </c>
      <c r="W202" s="134">
        <f t="shared" si="20"/>
        <v>3.0644254443697978</v>
      </c>
      <c r="X202" s="32">
        <v>12</v>
      </c>
      <c r="Y202" s="126">
        <v>4.8</v>
      </c>
      <c r="Z202" s="126">
        <v>4.2</v>
      </c>
      <c r="AA202" s="32" t="s">
        <v>99</v>
      </c>
      <c r="AB202" s="32" t="s">
        <v>99</v>
      </c>
      <c r="AC202" s="32">
        <v>1.6</v>
      </c>
      <c r="AD202" s="32" t="s">
        <v>100</v>
      </c>
      <c r="AE202" s="45" t="s">
        <v>514</v>
      </c>
    </row>
    <row r="203" spans="1:31" s="46" customFormat="1" ht="20.100000000000001" customHeight="1">
      <c r="A203" s="38" t="s">
        <v>515</v>
      </c>
      <c r="B203" s="38" t="s">
        <v>305</v>
      </c>
      <c r="C203" s="39" t="s">
        <v>527</v>
      </c>
      <c r="D203" s="40" t="s">
        <v>528</v>
      </c>
      <c r="E203" s="40" t="s">
        <v>308</v>
      </c>
      <c r="F203" s="40" t="s">
        <v>97</v>
      </c>
      <c r="G203" s="32" t="s">
        <v>34</v>
      </c>
      <c r="H203" s="32" t="s">
        <v>51</v>
      </c>
      <c r="I203" s="41" t="s">
        <v>513</v>
      </c>
      <c r="J203" s="41"/>
      <c r="K203" s="41"/>
      <c r="L203" s="156" t="s">
        <v>526</v>
      </c>
      <c r="M203" s="156"/>
      <c r="N203" s="156"/>
      <c r="O203" s="57">
        <v>2.25</v>
      </c>
      <c r="P203" s="56">
        <v>151</v>
      </c>
      <c r="Q203" s="134">
        <f t="shared" si="17"/>
        <v>5.9448818897637796</v>
      </c>
      <c r="R203" s="56">
        <v>65</v>
      </c>
      <c r="S203" s="134">
        <f t="shared" si="18"/>
        <v>2.5590551181102366</v>
      </c>
      <c r="T203" s="56">
        <v>99</v>
      </c>
      <c r="U203" s="134">
        <f t="shared" si="19"/>
        <v>3.8976377952755907</v>
      </c>
      <c r="V203" s="62">
        <v>1.97</v>
      </c>
      <c r="W203" s="134">
        <f t="shared" si="20"/>
        <v>4.3431065650420884</v>
      </c>
      <c r="X203" s="32">
        <v>12</v>
      </c>
      <c r="Y203" s="126">
        <v>7.4</v>
      </c>
      <c r="Z203" s="126">
        <v>6.7</v>
      </c>
      <c r="AA203" s="32" t="s">
        <v>99</v>
      </c>
      <c r="AB203" s="32" t="s">
        <v>99</v>
      </c>
      <c r="AC203" s="32">
        <v>2.4</v>
      </c>
      <c r="AD203" s="32"/>
      <c r="AE203" s="45" t="s">
        <v>514</v>
      </c>
    </row>
    <row r="204" spans="1:31" s="46" customFormat="1" ht="20.100000000000001" customHeight="1">
      <c r="A204" s="38" t="s">
        <v>515</v>
      </c>
      <c r="B204" s="38" t="s">
        <v>305</v>
      </c>
      <c r="C204" s="39" t="s">
        <v>529</v>
      </c>
      <c r="D204" s="40" t="s">
        <v>530</v>
      </c>
      <c r="E204" s="40" t="s">
        <v>531</v>
      </c>
      <c r="F204" s="40" t="s">
        <v>97</v>
      </c>
      <c r="G204" s="32" t="s">
        <v>34</v>
      </c>
      <c r="H204" s="32" t="s">
        <v>51</v>
      </c>
      <c r="I204" s="41" t="s">
        <v>532</v>
      </c>
      <c r="J204" s="41"/>
      <c r="K204" s="41"/>
      <c r="L204" s="130">
        <v>210</v>
      </c>
      <c r="M204" s="130">
        <v>146</v>
      </c>
      <c r="N204" s="130">
        <v>207</v>
      </c>
      <c r="O204" s="57">
        <v>8.9</v>
      </c>
      <c r="P204" s="56">
        <v>196</v>
      </c>
      <c r="Q204" s="134">
        <f t="shared" si="17"/>
        <v>7.7165354330708658</v>
      </c>
      <c r="R204" s="56">
        <v>132</v>
      </c>
      <c r="S204" s="134">
        <f t="shared" si="18"/>
        <v>5.1968503937007871</v>
      </c>
      <c r="T204" s="56">
        <v>180</v>
      </c>
      <c r="U204" s="134">
        <f t="shared" si="19"/>
        <v>7.0866141732283472</v>
      </c>
      <c r="V204" s="62">
        <v>8.42</v>
      </c>
      <c r="W204" s="134">
        <f t="shared" si="20"/>
        <v>18.562922475966694</v>
      </c>
      <c r="X204" s="32">
        <v>12</v>
      </c>
      <c r="Y204" s="126">
        <v>29</v>
      </c>
      <c r="Z204" s="126" t="s">
        <v>99</v>
      </c>
      <c r="AA204" s="32">
        <v>355</v>
      </c>
      <c r="AB204" s="32" t="s">
        <v>99</v>
      </c>
      <c r="AC204" s="32">
        <v>9.6</v>
      </c>
      <c r="AD204" s="32" t="s">
        <v>100</v>
      </c>
      <c r="AE204" s="45" t="s">
        <v>533</v>
      </c>
    </row>
    <row r="205" spans="1:31" s="46" customFormat="1" ht="20.100000000000001" customHeight="1">
      <c r="A205" s="38" t="s">
        <v>515</v>
      </c>
      <c r="B205" s="38" t="s">
        <v>305</v>
      </c>
      <c r="C205" s="39" t="s">
        <v>534</v>
      </c>
      <c r="D205" s="40" t="s">
        <v>535</v>
      </c>
      <c r="E205" s="40" t="s">
        <v>531</v>
      </c>
      <c r="F205" s="40" t="s">
        <v>97</v>
      </c>
      <c r="G205" s="32" t="s">
        <v>34</v>
      </c>
      <c r="H205" s="32" t="s">
        <v>51</v>
      </c>
      <c r="I205" s="41" t="s">
        <v>532</v>
      </c>
      <c r="J205" s="41"/>
      <c r="K205" s="41"/>
      <c r="L205" s="130" t="s">
        <v>99</v>
      </c>
      <c r="M205" s="130" t="s">
        <v>99</v>
      </c>
      <c r="N205" s="130" t="s">
        <v>99</v>
      </c>
      <c r="O205" s="57">
        <v>10.7</v>
      </c>
      <c r="P205" s="56">
        <v>195</v>
      </c>
      <c r="Q205" s="134">
        <f t="shared" si="17"/>
        <v>7.6771653543307083</v>
      </c>
      <c r="R205" s="56">
        <v>126</v>
      </c>
      <c r="S205" s="134">
        <f t="shared" si="18"/>
        <v>4.9606299212598426</v>
      </c>
      <c r="T205" s="56">
        <v>221</v>
      </c>
      <c r="U205" s="134">
        <f t="shared" si="19"/>
        <v>8.7007874015748037</v>
      </c>
      <c r="V205" s="62">
        <v>10.7</v>
      </c>
      <c r="W205" s="134">
        <f t="shared" si="20"/>
        <v>23.589462053781897</v>
      </c>
      <c r="X205" s="32">
        <v>12</v>
      </c>
      <c r="Y205" s="126">
        <v>36</v>
      </c>
      <c r="Z205" s="126" t="s">
        <v>99</v>
      </c>
      <c r="AA205" s="32">
        <v>335</v>
      </c>
      <c r="AB205" s="32" t="s">
        <v>99</v>
      </c>
      <c r="AC205" s="32">
        <v>12</v>
      </c>
      <c r="AD205" s="32" t="s">
        <v>536</v>
      </c>
      <c r="AE205" s="45" t="s">
        <v>533</v>
      </c>
    </row>
    <row r="206" spans="1:31" s="46" customFormat="1" ht="20.100000000000001" customHeight="1">
      <c r="A206" s="38" t="s">
        <v>515</v>
      </c>
      <c r="B206" s="38" t="s">
        <v>305</v>
      </c>
      <c r="C206" s="39" t="s">
        <v>537</v>
      </c>
      <c r="D206" s="40" t="s">
        <v>538</v>
      </c>
      <c r="E206" s="40" t="s">
        <v>531</v>
      </c>
      <c r="F206" s="40" t="s">
        <v>97</v>
      </c>
      <c r="G206" s="32" t="s">
        <v>34</v>
      </c>
      <c r="H206" s="32" t="s">
        <v>51</v>
      </c>
      <c r="I206" s="41" t="s">
        <v>532</v>
      </c>
      <c r="J206" s="41"/>
      <c r="K206" s="41"/>
      <c r="L206" s="130" t="s">
        <v>99</v>
      </c>
      <c r="M206" s="130" t="s">
        <v>99</v>
      </c>
      <c r="N206" s="130" t="s">
        <v>99</v>
      </c>
      <c r="O206" s="57">
        <v>10.7</v>
      </c>
      <c r="P206" s="56">
        <v>195</v>
      </c>
      <c r="Q206" s="134">
        <f t="shared" si="17"/>
        <v>7.6771653543307083</v>
      </c>
      <c r="R206" s="56">
        <v>126</v>
      </c>
      <c r="S206" s="134">
        <f t="shared" si="18"/>
        <v>4.9606299212598426</v>
      </c>
      <c r="T206" s="56">
        <v>221</v>
      </c>
      <c r="U206" s="134">
        <f t="shared" si="19"/>
        <v>8.7007874015748037</v>
      </c>
      <c r="V206" s="62">
        <v>10.7</v>
      </c>
      <c r="W206" s="134">
        <f t="shared" si="20"/>
        <v>23.589462053781897</v>
      </c>
      <c r="X206" s="32">
        <v>12</v>
      </c>
      <c r="Y206" s="126">
        <v>36</v>
      </c>
      <c r="Z206" s="126" t="s">
        <v>99</v>
      </c>
      <c r="AA206" s="32">
        <v>335</v>
      </c>
      <c r="AB206" s="32" t="s">
        <v>99</v>
      </c>
      <c r="AC206" s="32">
        <v>12</v>
      </c>
      <c r="AD206" s="32" t="s">
        <v>100</v>
      </c>
      <c r="AE206" s="45" t="s">
        <v>533</v>
      </c>
    </row>
    <row r="207" spans="1:31" s="46" customFormat="1" ht="20.100000000000001" customHeight="1">
      <c r="A207" s="38" t="s">
        <v>515</v>
      </c>
      <c r="B207" s="38" t="s">
        <v>305</v>
      </c>
      <c r="C207" s="39" t="s">
        <v>539</v>
      </c>
      <c r="D207" s="40" t="s">
        <v>540</v>
      </c>
      <c r="E207" s="40" t="s">
        <v>531</v>
      </c>
      <c r="F207" s="40" t="s">
        <v>97</v>
      </c>
      <c r="G207" s="32" t="s">
        <v>34</v>
      </c>
      <c r="H207" s="32" t="s">
        <v>51</v>
      </c>
      <c r="I207" s="41" t="s">
        <v>532</v>
      </c>
      <c r="J207" s="41"/>
      <c r="K207" s="41"/>
      <c r="L207" s="130" t="s">
        <v>99</v>
      </c>
      <c r="M207" s="130" t="s">
        <v>99</v>
      </c>
      <c r="N207" s="130" t="s">
        <v>99</v>
      </c>
      <c r="O207" s="57">
        <v>12.6</v>
      </c>
      <c r="P207" s="56">
        <v>236</v>
      </c>
      <c r="Q207" s="134">
        <f t="shared" si="17"/>
        <v>9.2913385826771648</v>
      </c>
      <c r="R207" s="56">
        <v>128</v>
      </c>
      <c r="S207" s="134">
        <f t="shared" si="18"/>
        <v>5.0393700787401574</v>
      </c>
      <c r="T207" s="56">
        <v>222</v>
      </c>
      <c r="U207" s="134">
        <f t="shared" si="19"/>
        <v>8.7401574803149611</v>
      </c>
      <c r="V207" s="62">
        <v>12.6</v>
      </c>
      <c r="W207" s="134">
        <f t="shared" si="20"/>
        <v>27.778245035294574</v>
      </c>
      <c r="X207" s="32">
        <v>12</v>
      </c>
      <c r="Y207" s="126">
        <v>45</v>
      </c>
      <c r="Z207" s="126" t="s">
        <v>99</v>
      </c>
      <c r="AA207" s="32">
        <v>350</v>
      </c>
      <c r="AB207" s="32" t="s">
        <v>99</v>
      </c>
      <c r="AC207" s="32">
        <v>15</v>
      </c>
      <c r="AD207" s="32" t="s">
        <v>536</v>
      </c>
      <c r="AE207" s="45" t="s">
        <v>533</v>
      </c>
    </row>
    <row r="208" spans="1:31" s="46" customFormat="1" ht="20.100000000000001" customHeight="1">
      <c r="A208" s="38" t="s">
        <v>515</v>
      </c>
      <c r="B208" s="38" t="s">
        <v>305</v>
      </c>
      <c r="C208" s="39" t="s">
        <v>541</v>
      </c>
      <c r="D208" s="40" t="s">
        <v>542</v>
      </c>
      <c r="E208" s="40" t="s">
        <v>531</v>
      </c>
      <c r="F208" s="40" t="s">
        <v>97</v>
      </c>
      <c r="G208" s="32" t="s">
        <v>34</v>
      </c>
      <c r="H208" s="32" t="s">
        <v>51</v>
      </c>
      <c r="I208" s="41" t="s">
        <v>532</v>
      </c>
      <c r="J208" s="41"/>
      <c r="K208" s="41"/>
      <c r="L208" s="130" t="s">
        <v>99</v>
      </c>
      <c r="M208" s="130" t="s">
        <v>99</v>
      </c>
      <c r="N208" s="130" t="s">
        <v>99</v>
      </c>
      <c r="O208" s="57">
        <v>12.6</v>
      </c>
      <c r="P208" s="56">
        <v>236</v>
      </c>
      <c r="Q208" s="134">
        <f t="shared" si="17"/>
        <v>9.2913385826771648</v>
      </c>
      <c r="R208" s="56">
        <v>128</v>
      </c>
      <c r="S208" s="134">
        <f t="shared" si="18"/>
        <v>5.0393700787401574</v>
      </c>
      <c r="T208" s="56">
        <v>222</v>
      </c>
      <c r="U208" s="134">
        <f t="shared" si="19"/>
        <v>8.7401574803149611</v>
      </c>
      <c r="V208" s="62">
        <v>12.6</v>
      </c>
      <c r="W208" s="134">
        <f t="shared" si="20"/>
        <v>27.778245035294574</v>
      </c>
      <c r="X208" s="32">
        <v>12</v>
      </c>
      <c r="Y208" s="126">
        <v>45</v>
      </c>
      <c r="Z208" s="126" t="s">
        <v>99</v>
      </c>
      <c r="AA208" s="32">
        <v>350</v>
      </c>
      <c r="AB208" s="32" t="s">
        <v>99</v>
      </c>
      <c r="AC208" s="32">
        <v>15</v>
      </c>
      <c r="AD208" s="32" t="s">
        <v>100</v>
      </c>
      <c r="AE208" s="45" t="s">
        <v>533</v>
      </c>
    </row>
    <row r="209" spans="1:31" s="46" customFormat="1" ht="20.100000000000001" customHeight="1">
      <c r="A209" s="38" t="s">
        <v>515</v>
      </c>
      <c r="B209" s="38" t="s">
        <v>93</v>
      </c>
      <c r="C209" s="39" t="s">
        <v>543</v>
      </c>
      <c r="D209" s="54" t="s">
        <v>544</v>
      </c>
      <c r="E209" s="40" t="s">
        <v>96</v>
      </c>
      <c r="F209" s="40" t="s">
        <v>97</v>
      </c>
      <c r="G209" s="32" t="s">
        <v>51</v>
      </c>
      <c r="H209" s="32" t="s">
        <v>34</v>
      </c>
      <c r="I209" s="41" t="s">
        <v>545</v>
      </c>
      <c r="J209" s="41"/>
      <c r="K209" s="41"/>
      <c r="L209" s="50">
        <v>280</v>
      </c>
      <c r="M209" s="42">
        <v>201</v>
      </c>
      <c r="N209" s="50">
        <v>208</v>
      </c>
      <c r="O209" s="43">
        <v>7.45</v>
      </c>
      <c r="P209" s="56">
        <v>184</v>
      </c>
      <c r="Q209" s="134">
        <f t="shared" si="17"/>
        <v>7.2440944881889768</v>
      </c>
      <c r="R209" s="56">
        <v>124</v>
      </c>
      <c r="S209" s="134">
        <f t="shared" si="18"/>
        <v>4.8818897637795269</v>
      </c>
      <c r="T209" s="56">
        <v>175</v>
      </c>
      <c r="U209" s="134">
        <f t="shared" si="19"/>
        <v>6.8897637795275584</v>
      </c>
      <c r="V209" s="62">
        <v>7.07</v>
      </c>
      <c r="W209" s="134">
        <f t="shared" si="20"/>
        <v>15.586681936470844</v>
      </c>
      <c r="X209" s="32">
        <v>12</v>
      </c>
      <c r="Y209" s="126">
        <v>25.3</v>
      </c>
      <c r="Z209" s="126">
        <v>24</v>
      </c>
      <c r="AA209" s="32">
        <v>220</v>
      </c>
      <c r="AB209" s="32" t="s">
        <v>99</v>
      </c>
      <c r="AC209" s="32">
        <v>8.4</v>
      </c>
      <c r="AD209" s="32" t="s">
        <v>106</v>
      </c>
      <c r="AE209" s="45" t="s">
        <v>546</v>
      </c>
    </row>
    <row r="210" spans="1:31" s="46" customFormat="1" ht="20.100000000000001" customHeight="1">
      <c r="A210" s="38" t="s">
        <v>515</v>
      </c>
      <c r="B210" s="38" t="s">
        <v>93</v>
      </c>
      <c r="C210" s="39" t="s">
        <v>547</v>
      </c>
      <c r="D210" s="54" t="s">
        <v>548</v>
      </c>
      <c r="E210" s="40" t="s">
        <v>96</v>
      </c>
      <c r="F210" s="40" t="s">
        <v>97</v>
      </c>
      <c r="G210" s="32" t="s">
        <v>51</v>
      </c>
      <c r="H210" s="32" t="s">
        <v>34</v>
      </c>
      <c r="I210" s="41" t="s">
        <v>545</v>
      </c>
      <c r="J210" s="41"/>
      <c r="K210" s="41"/>
      <c r="L210" s="50">
        <v>280</v>
      </c>
      <c r="M210" s="42">
        <v>201</v>
      </c>
      <c r="N210" s="50">
        <v>208</v>
      </c>
      <c r="O210" s="43">
        <v>7.45</v>
      </c>
      <c r="P210" s="56">
        <v>184</v>
      </c>
      <c r="Q210" s="134">
        <f t="shared" si="17"/>
        <v>7.2440944881889768</v>
      </c>
      <c r="R210" s="56">
        <v>124</v>
      </c>
      <c r="S210" s="134">
        <f t="shared" si="18"/>
        <v>4.8818897637795269</v>
      </c>
      <c r="T210" s="56">
        <v>175</v>
      </c>
      <c r="U210" s="134">
        <f t="shared" si="19"/>
        <v>6.8897637795275584</v>
      </c>
      <c r="V210" s="62">
        <v>7.07</v>
      </c>
      <c r="W210" s="134">
        <f t="shared" si="20"/>
        <v>15.586681936470844</v>
      </c>
      <c r="X210" s="32">
        <v>12</v>
      </c>
      <c r="Y210" s="126">
        <v>25.3</v>
      </c>
      <c r="Z210" s="126">
        <v>24</v>
      </c>
      <c r="AA210" s="32">
        <v>220</v>
      </c>
      <c r="AB210" s="32" t="s">
        <v>99</v>
      </c>
      <c r="AC210" s="32">
        <v>8.4</v>
      </c>
      <c r="AD210" s="32" t="s">
        <v>100</v>
      </c>
      <c r="AE210" s="45" t="s">
        <v>546</v>
      </c>
    </row>
    <row r="211" spans="1:31" s="58" customFormat="1" ht="20.100000000000001" customHeight="1">
      <c r="A211" s="38" t="s">
        <v>515</v>
      </c>
      <c r="B211" s="38" t="s">
        <v>93</v>
      </c>
      <c r="C211" s="39" t="s">
        <v>549</v>
      </c>
      <c r="D211" s="54" t="s">
        <v>550</v>
      </c>
      <c r="E211" s="40" t="s">
        <v>96</v>
      </c>
      <c r="F211" s="40" t="s">
        <v>97</v>
      </c>
      <c r="G211" s="32" t="s">
        <v>51</v>
      </c>
      <c r="H211" s="32" t="s">
        <v>34</v>
      </c>
      <c r="I211" s="41" t="s">
        <v>545</v>
      </c>
      <c r="J211" s="41"/>
      <c r="K211" s="41"/>
      <c r="L211" s="50">
        <v>286</v>
      </c>
      <c r="M211" s="53">
        <v>202</v>
      </c>
      <c r="N211" s="50">
        <v>206</v>
      </c>
      <c r="O211" s="43">
        <v>7.45</v>
      </c>
      <c r="P211" s="56">
        <v>195</v>
      </c>
      <c r="Q211" s="134">
        <f t="shared" si="17"/>
        <v>7.6771653543307083</v>
      </c>
      <c r="R211" s="56">
        <v>130</v>
      </c>
      <c r="S211" s="134">
        <f t="shared" si="18"/>
        <v>5.1181102362204731</v>
      </c>
      <c r="T211" s="56">
        <v>180</v>
      </c>
      <c r="U211" s="134">
        <f t="shared" si="19"/>
        <v>7.0866141732283472</v>
      </c>
      <c r="V211" s="62">
        <v>7.22</v>
      </c>
      <c r="W211" s="134">
        <f t="shared" si="20"/>
        <v>15.917375329748161</v>
      </c>
      <c r="X211" s="32">
        <v>12</v>
      </c>
      <c r="Y211" s="126">
        <v>25.3</v>
      </c>
      <c r="Z211" s="126">
        <v>24</v>
      </c>
      <c r="AA211" s="60">
        <v>220</v>
      </c>
      <c r="AB211" s="32" t="s">
        <v>99</v>
      </c>
      <c r="AC211" s="32">
        <v>8.4</v>
      </c>
      <c r="AD211" s="32" t="s">
        <v>100</v>
      </c>
      <c r="AE211" s="45" t="s">
        <v>546</v>
      </c>
    </row>
    <row r="212" spans="1:31" s="58" customFormat="1" ht="20.100000000000001" customHeight="1">
      <c r="A212" s="38" t="s">
        <v>515</v>
      </c>
      <c r="B212" s="38" t="s">
        <v>93</v>
      </c>
      <c r="C212" s="39" t="s">
        <v>551</v>
      </c>
      <c r="D212" s="54" t="s">
        <v>552</v>
      </c>
      <c r="E212" s="40" t="s">
        <v>96</v>
      </c>
      <c r="F212" s="40" t="s">
        <v>97</v>
      </c>
      <c r="G212" s="32" t="s">
        <v>51</v>
      </c>
      <c r="H212" s="32" t="s">
        <v>34</v>
      </c>
      <c r="I212" s="41" t="s">
        <v>545</v>
      </c>
      <c r="J212" s="41"/>
      <c r="K212" s="41"/>
      <c r="L212" s="50">
        <v>286</v>
      </c>
      <c r="M212" s="53">
        <v>202</v>
      </c>
      <c r="N212" s="50">
        <v>206</v>
      </c>
      <c r="O212" s="43">
        <v>7.45</v>
      </c>
      <c r="P212" s="56">
        <v>195</v>
      </c>
      <c r="Q212" s="134">
        <f t="shared" si="17"/>
        <v>7.6771653543307083</v>
      </c>
      <c r="R212" s="56">
        <v>130</v>
      </c>
      <c r="S212" s="134">
        <f t="shared" si="18"/>
        <v>5.1181102362204731</v>
      </c>
      <c r="T212" s="56">
        <v>180</v>
      </c>
      <c r="U212" s="134">
        <f t="shared" si="19"/>
        <v>7.0866141732283472</v>
      </c>
      <c r="V212" s="62">
        <v>7.22</v>
      </c>
      <c r="W212" s="134">
        <f t="shared" si="20"/>
        <v>15.917375329748161</v>
      </c>
      <c r="X212" s="32">
        <v>12</v>
      </c>
      <c r="Y212" s="126">
        <v>25.3</v>
      </c>
      <c r="Z212" s="126">
        <v>24</v>
      </c>
      <c r="AA212" s="60">
        <v>220</v>
      </c>
      <c r="AB212" s="32" t="s">
        <v>99</v>
      </c>
      <c r="AC212" s="32">
        <v>8.4</v>
      </c>
      <c r="AD212" s="32" t="s">
        <v>106</v>
      </c>
      <c r="AE212" s="45" t="s">
        <v>546</v>
      </c>
    </row>
    <row r="213" spans="1:31" s="58" customFormat="1" ht="20.100000000000001" customHeight="1">
      <c r="A213" s="38" t="s">
        <v>515</v>
      </c>
      <c r="B213" s="38" t="s">
        <v>93</v>
      </c>
      <c r="C213" s="39" t="s">
        <v>553</v>
      </c>
      <c r="D213" s="54" t="s">
        <v>554</v>
      </c>
      <c r="E213" s="40" t="s">
        <v>96</v>
      </c>
      <c r="F213" s="40" t="s">
        <v>97</v>
      </c>
      <c r="G213" s="32" t="s">
        <v>51</v>
      </c>
      <c r="H213" s="32" t="s">
        <v>34</v>
      </c>
      <c r="I213" s="41" t="s">
        <v>545</v>
      </c>
      <c r="J213" s="41"/>
      <c r="K213" s="41"/>
      <c r="L213" s="50">
        <v>286</v>
      </c>
      <c r="M213" s="53">
        <v>202</v>
      </c>
      <c r="N213" s="50">
        <v>206</v>
      </c>
      <c r="O213" s="43">
        <v>8.3000000000000007</v>
      </c>
      <c r="P213" s="56">
        <v>195</v>
      </c>
      <c r="Q213" s="134">
        <f t="shared" si="17"/>
        <v>7.6771653543307083</v>
      </c>
      <c r="R213" s="56">
        <v>130</v>
      </c>
      <c r="S213" s="134">
        <f t="shared" si="18"/>
        <v>5.1181102362204731</v>
      </c>
      <c r="T213" s="56">
        <v>180</v>
      </c>
      <c r="U213" s="134">
        <f t="shared" si="19"/>
        <v>7.0866141732283472</v>
      </c>
      <c r="V213" s="62">
        <v>8.08</v>
      </c>
      <c r="W213" s="134">
        <f t="shared" si="20"/>
        <v>17.813350784538105</v>
      </c>
      <c r="X213" s="32">
        <v>12</v>
      </c>
      <c r="Y213" s="126">
        <v>31.6</v>
      </c>
      <c r="Z213" s="126" t="s">
        <v>99</v>
      </c>
      <c r="AA213" s="60">
        <v>280</v>
      </c>
      <c r="AB213" s="32" t="s">
        <v>99</v>
      </c>
      <c r="AC213" s="32">
        <v>10.5</v>
      </c>
      <c r="AD213" s="32" t="s">
        <v>100</v>
      </c>
      <c r="AE213" s="45" t="s">
        <v>546</v>
      </c>
    </row>
    <row r="214" spans="1:31" s="58" customFormat="1" ht="20.100000000000001" customHeight="1">
      <c r="A214" s="38" t="s">
        <v>515</v>
      </c>
      <c r="B214" s="38" t="s">
        <v>93</v>
      </c>
      <c r="C214" s="39" t="s">
        <v>555</v>
      </c>
      <c r="D214" s="54" t="s">
        <v>556</v>
      </c>
      <c r="E214" s="40" t="s">
        <v>96</v>
      </c>
      <c r="F214" s="40" t="s">
        <v>97</v>
      </c>
      <c r="G214" s="32" t="s">
        <v>51</v>
      </c>
      <c r="H214" s="32" t="s">
        <v>34</v>
      </c>
      <c r="I214" s="41" t="s">
        <v>545</v>
      </c>
      <c r="J214" s="41"/>
      <c r="K214" s="41"/>
      <c r="L214" s="50">
        <v>286</v>
      </c>
      <c r="M214" s="53">
        <v>202</v>
      </c>
      <c r="N214" s="50">
        <v>206</v>
      </c>
      <c r="O214" s="43">
        <v>8.3000000000000007</v>
      </c>
      <c r="P214" s="56">
        <v>195</v>
      </c>
      <c r="Q214" s="134">
        <f t="shared" si="17"/>
        <v>7.6771653543307083</v>
      </c>
      <c r="R214" s="56">
        <v>130</v>
      </c>
      <c r="S214" s="134">
        <f t="shared" si="18"/>
        <v>5.1181102362204731</v>
      </c>
      <c r="T214" s="56">
        <v>180</v>
      </c>
      <c r="U214" s="134">
        <f t="shared" si="19"/>
        <v>7.0866141732283472</v>
      </c>
      <c r="V214" s="62">
        <v>8.08</v>
      </c>
      <c r="W214" s="134">
        <f t="shared" si="20"/>
        <v>17.813350784538105</v>
      </c>
      <c r="X214" s="32">
        <v>12</v>
      </c>
      <c r="Y214" s="126">
        <v>31.6</v>
      </c>
      <c r="Z214" s="126" t="s">
        <v>99</v>
      </c>
      <c r="AA214" s="60">
        <v>280</v>
      </c>
      <c r="AB214" s="32" t="s">
        <v>99</v>
      </c>
      <c r="AC214" s="32">
        <v>10.5</v>
      </c>
      <c r="AD214" s="32" t="s">
        <v>106</v>
      </c>
      <c r="AE214" s="45" t="s">
        <v>546</v>
      </c>
    </row>
    <row r="215" spans="1:31" s="46" customFormat="1" ht="20.100000000000001" customHeight="1">
      <c r="A215" s="38" t="s">
        <v>515</v>
      </c>
      <c r="B215" s="38" t="s">
        <v>557</v>
      </c>
      <c r="C215" s="39" t="s">
        <v>558</v>
      </c>
      <c r="D215" s="54" t="s">
        <v>559</v>
      </c>
      <c r="E215" s="54" t="s">
        <v>473</v>
      </c>
      <c r="F215" s="40" t="s">
        <v>560</v>
      </c>
      <c r="G215" s="60" t="s">
        <v>34</v>
      </c>
      <c r="H215" s="32" t="s">
        <v>51</v>
      </c>
      <c r="I215" s="61" t="s">
        <v>561</v>
      </c>
      <c r="J215" s="61"/>
      <c r="K215" s="61"/>
      <c r="L215" s="50">
        <v>131</v>
      </c>
      <c r="M215" s="42">
        <v>85</v>
      </c>
      <c r="N215" s="50">
        <v>47</v>
      </c>
      <c r="O215" s="43">
        <v>0.26500000000000001</v>
      </c>
      <c r="P215" s="44">
        <v>94</v>
      </c>
      <c r="Q215" s="134">
        <f t="shared" si="17"/>
        <v>3.7007874015748032</v>
      </c>
      <c r="R215" s="44">
        <v>69</v>
      </c>
      <c r="S215" s="134">
        <f t="shared" si="18"/>
        <v>2.7165354330708662</v>
      </c>
      <c r="T215" s="44">
        <v>25.5</v>
      </c>
      <c r="U215" s="134">
        <f t="shared" si="19"/>
        <v>1.0039370078740157</v>
      </c>
      <c r="V215" s="62">
        <v>0.27</v>
      </c>
      <c r="W215" s="134">
        <f t="shared" si="20"/>
        <v>0.59524810789916949</v>
      </c>
      <c r="X215" s="125">
        <v>18</v>
      </c>
      <c r="Y215" s="126">
        <v>2.5</v>
      </c>
      <c r="Z215" s="126" t="s">
        <v>99</v>
      </c>
      <c r="AA215" s="32" t="s">
        <v>99</v>
      </c>
      <c r="AB215" s="32">
        <f t="shared" ref="AB215:AB234" si="21">X215*Y215</f>
        <v>45</v>
      </c>
      <c r="AC215" s="32" t="s">
        <v>99</v>
      </c>
      <c r="AD215" s="32" t="s">
        <v>99</v>
      </c>
      <c r="AE215" s="45" t="s">
        <v>546</v>
      </c>
    </row>
    <row r="216" spans="1:31" s="46" customFormat="1" ht="20.100000000000001" customHeight="1">
      <c r="A216" s="38" t="s">
        <v>515</v>
      </c>
      <c r="B216" s="38" t="s">
        <v>557</v>
      </c>
      <c r="C216" s="39" t="s">
        <v>562</v>
      </c>
      <c r="D216" s="54" t="s">
        <v>563</v>
      </c>
      <c r="E216" s="54" t="s">
        <v>473</v>
      </c>
      <c r="F216" s="40" t="s">
        <v>560</v>
      </c>
      <c r="G216" s="60" t="s">
        <v>34</v>
      </c>
      <c r="H216" s="32" t="s">
        <v>51</v>
      </c>
      <c r="I216" s="61" t="s">
        <v>564</v>
      </c>
      <c r="J216" s="61"/>
      <c r="K216" s="61"/>
      <c r="L216" s="50">
        <v>153</v>
      </c>
      <c r="M216" s="42">
        <v>78</v>
      </c>
      <c r="N216" s="50">
        <v>60</v>
      </c>
      <c r="O216" s="43">
        <v>0.69199999999999995</v>
      </c>
      <c r="P216" s="44">
        <v>128</v>
      </c>
      <c r="Q216" s="134">
        <f t="shared" si="17"/>
        <v>5.0393700787401574</v>
      </c>
      <c r="R216" s="44">
        <v>69</v>
      </c>
      <c r="S216" s="134">
        <f t="shared" si="18"/>
        <v>2.7165354330708662</v>
      </c>
      <c r="T216" s="44">
        <v>50</v>
      </c>
      <c r="U216" s="134">
        <f t="shared" si="19"/>
        <v>1.9685039370078741</v>
      </c>
      <c r="V216" s="62">
        <v>0.69299999999999995</v>
      </c>
      <c r="W216" s="134">
        <f t="shared" si="20"/>
        <v>1.5278034769412014</v>
      </c>
      <c r="X216" s="126">
        <v>25.2</v>
      </c>
      <c r="Y216" s="126">
        <v>5</v>
      </c>
      <c r="Z216" s="126">
        <v>5</v>
      </c>
      <c r="AA216" s="32" t="s">
        <v>99</v>
      </c>
      <c r="AB216" s="32">
        <f t="shared" si="21"/>
        <v>126</v>
      </c>
      <c r="AC216" s="32" t="s">
        <v>99</v>
      </c>
      <c r="AD216" s="32" t="s">
        <v>99</v>
      </c>
      <c r="AE216" s="45" t="s">
        <v>546</v>
      </c>
    </row>
    <row r="217" spans="1:31" s="46" customFormat="1" ht="20.100000000000001" customHeight="1">
      <c r="A217" s="38" t="s">
        <v>515</v>
      </c>
      <c r="B217" s="38" t="s">
        <v>557</v>
      </c>
      <c r="C217" s="39" t="s">
        <v>565</v>
      </c>
      <c r="D217" s="54" t="s">
        <v>566</v>
      </c>
      <c r="E217" s="54" t="s">
        <v>473</v>
      </c>
      <c r="F217" s="40" t="s">
        <v>560</v>
      </c>
      <c r="G217" s="60" t="s">
        <v>34</v>
      </c>
      <c r="H217" s="32" t="s">
        <v>51</v>
      </c>
      <c r="I217" s="61" t="s">
        <v>567</v>
      </c>
      <c r="J217" s="61"/>
      <c r="K217" s="61"/>
      <c r="L217" s="50">
        <v>165</v>
      </c>
      <c r="M217" s="42">
        <v>98</v>
      </c>
      <c r="N217" s="50">
        <v>66</v>
      </c>
      <c r="O217" s="43">
        <v>1.204</v>
      </c>
      <c r="P217" s="44">
        <v>150</v>
      </c>
      <c r="Q217" s="134">
        <f t="shared" si="17"/>
        <v>5.9055118110236222</v>
      </c>
      <c r="R217" s="44">
        <v>64</v>
      </c>
      <c r="S217" s="134">
        <f t="shared" si="18"/>
        <v>2.5196850393700787</v>
      </c>
      <c r="T217" s="44">
        <v>93</v>
      </c>
      <c r="U217" s="134">
        <f t="shared" si="19"/>
        <v>3.6614173228346458</v>
      </c>
      <c r="V217" s="62">
        <v>1.1499999999999999</v>
      </c>
      <c r="W217" s="134">
        <f t="shared" si="20"/>
        <v>2.5353160151260918</v>
      </c>
      <c r="X217" s="126">
        <v>25.2</v>
      </c>
      <c r="Y217" s="126">
        <v>8.6999999999999993</v>
      </c>
      <c r="Z217" s="126">
        <v>8.6999999999999993</v>
      </c>
      <c r="AA217" s="32" t="s">
        <v>99</v>
      </c>
      <c r="AB217" s="32">
        <f t="shared" si="21"/>
        <v>219.23999999999998</v>
      </c>
      <c r="AC217" s="32" t="s">
        <v>99</v>
      </c>
      <c r="AD217" s="32" t="s">
        <v>99</v>
      </c>
      <c r="AE217" s="45" t="s">
        <v>546</v>
      </c>
    </row>
    <row r="218" spans="1:31" s="46" customFormat="1" ht="20.100000000000001" customHeight="1">
      <c r="A218" s="38" t="s">
        <v>515</v>
      </c>
      <c r="B218" s="38" t="s">
        <v>557</v>
      </c>
      <c r="C218" s="39" t="s">
        <v>568</v>
      </c>
      <c r="D218" s="54" t="s">
        <v>569</v>
      </c>
      <c r="E218" s="54" t="s">
        <v>473</v>
      </c>
      <c r="F218" s="40" t="s">
        <v>560</v>
      </c>
      <c r="G218" s="60" t="s">
        <v>34</v>
      </c>
      <c r="H218" s="32" t="s">
        <v>51</v>
      </c>
      <c r="I218" s="61" t="s">
        <v>570</v>
      </c>
      <c r="J218" s="61"/>
      <c r="K218" s="61"/>
      <c r="L218" s="50">
        <v>320</v>
      </c>
      <c r="M218" s="53">
        <v>185</v>
      </c>
      <c r="N218" s="50">
        <v>151</v>
      </c>
      <c r="O218" s="43">
        <v>2.3199999999999998</v>
      </c>
      <c r="P218" s="44">
        <v>302</v>
      </c>
      <c r="Q218" s="134">
        <f t="shared" si="17"/>
        <v>11.889763779527559</v>
      </c>
      <c r="R218" s="44">
        <v>156.80000000000001</v>
      </c>
      <c r="S218" s="134">
        <f t="shared" si="18"/>
        <v>6.1732283464566926</v>
      </c>
      <c r="T218" s="44">
        <v>41</v>
      </c>
      <c r="U218" s="134">
        <f t="shared" si="19"/>
        <v>1.6141732283464567</v>
      </c>
      <c r="V218" s="62">
        <v>2.25</v>
      </c>
      <c r="W218" s="134">
        <f t="shared" si="20"/>
        <v>4.9604008991597448</v>
      </c>
      <c r="X218" s="126">
        <v>25.2</v>
      </c>
      <c r="Y218" s="126">
        <v>13.8</v>
      </c>
      <c r="Z218" s="126">
        <v>13.8</v>
      </c>
      <c r="AA218" s="32" t="s">
        <v>99</v>
      </c>
      <c r="AB218" s="32">
        <f t="shared" si="21"/>
        <v>347.76</v>
      </c>
      <c r="AC218" s="32" t="s">
        <v>99</v>
      </c>
      <c r="AD218" s="32" t="s">
        <v>99</v>
      </c>
      <c r="AE218" s="45" t="s">
        <v>546</v>
      </c>
    </row>
    <row r="219" spans="1:31" s="46" customFormat="1" ht="20.100000000000001" customHeight="1">
      <c r="A219" s="38" t="s">
        <v>515</v>
      </c>
      <c r="B219" s="38" t="s">
        <v>557</v>
      </c>
      <c r="C219" s="39" t="s">
        <v>571</v>
      </c>
      <c r="D219" s="54" t="s">
        <v>572</v>
      </c>
      <c r="E219" s="54" t="s">
        <v>473</v>
      </c>
      <c r="F219" s="40" t="s">
        <v>560</v>
      </c>
      <c r="G219" s="60" t="s">
        <v>34</v>
      </c>
      <c r="H219" s="32" t="s">
        <v>51</v>
      </c>
      <c r="I219" s="61" t="s">
        <v>573</v>
      </c>
      <c r="J219" s="61"/>
      <c r="K219" s="61"/>
      <c r="L219" s="50">
        <v>179</v>
      </c>
      <c r="M219" s="53">
        <v>117</v>
      </c>
      <c r="N219" s="50">
        <v>46</v>
      </c>
      <c r="O219" s="43">
        <v>0.44500000000000001</v>
      </c>
      <c r="P219" s="44">
        <v>144</v>
      </c>
      <c r="Q219" s="134">
        <f t="shared" si="17"/>
        <v>5.6692913385826769</v>
      </c>
      <c r="R219" s="44">
        <v>76.959999999999994</v>
      </c>
      <c r="S219" s="134">
        <f t="shared" si="18"/>
        <v>3.0299212598425194</v>
      </c>
      <c r="T219" s="44">
        <v>38</v>
      </c>
      <c r="U219" s="134">
        <f t="shared" si="19"/>
        <v>1.4960629921259843</v>
      </c>
      <c r="V219" s="62">
        <v>0.48599999999999999</v>
      </c>
      <c r="W219" s="134">
        <f t="shared" si="20"/>
        <v>1.071446594218505</v>
      </c>
      <c r="X219" s="126">
        <v>25.2</v>
      </c>
      <c r="Y219" s="126">
        <v>2.2999999999999998</v>
      </c>
      <c r="Z219" s="126">
        <v>2.2999999999999998</v>
      </c>
      <c r="AA219" s="32" t="s">
        <v>99</v>
      </c>
      <c r="AB219" s="32">
        <f t="shared" si="21"/>
        <v>57.959999999999994</v>
      </c>
      <c r="AC219" s="32" t="s">
        <v>99</v>
      </c>
      <c r="AD219" s="32" t="s">
        <v>99</v>
      </c>
      <c r="AE219" s="45" t="s">
        <v>546</v>
      </c>
    </row>
    <row r="220" spans="1:31" s="46" customFormat="1" ht="20.100000000000001" customHeight="1">
      <c r="A220" s="38" t="s">
        <v>515</v>
      </c>
      <c r="B220" s="38" t="s">
        <v>557</v>
      </c>
      <c r="C220" s="39" t="s">
        <v>574</v>
      </c>
      <c r="D220" s="54" t="s">
        <v>575</v>
      </c>
      <c r="E220" s="54" t="s">
        <v>473</v>
      </c>
      <c r="F220" s="40" t="s">
        <v>560</v>
      </c>
      <c r="G220" s="60" t="s">
        <v>34</v>
      </c>
      <c r="H220" s="32" t="s">
        <v>51</v>
      </c>
      <c r="I220" s="61" t="s">
        <v>576</v>
      </c>
      <c r="J220" s="61"/>
      <c r="K220" s="61"/>
      <c r="L220" s="50">
        <v>195</v>
      </c>
      <c r="M220" s="53">
        <v>165</v>
      </c>
      <c r="N220" s="50">
        <v>95</v>
      </c>
      <c r="O220" s="43">
        <v>0.95799999999999996</v>
      </c>
      <c r="P220" s="44">
        <v>217</v>
      </c>
      <c r="Q220" s="134">
        <f t="shared" si="17"/>
        <v>8.543307086614174</v>
      </c>
      <c r="R220" s="44">
        <v>85</v>
      </c>
      <c r="S220" s="134">
        <f t="shared" si="18"/>
        <v>3.3464566929133857</v>
      </c>
      <c r="T220" s="44">
        <v>58</v>
      </c>
      <c r="U220" s="134">
        <f t="shared" si="19"/>
        <v>2.2834645669291342</v>
      </c>
      <c r="V220" s="62">
        <v>0.9</v>
      </c>
      <c r="W220" s="134">
        <f t="shared" si="20"/>
        <v>1.9841603596638981</v>
      </c>
      <c r="X220" s="126">
        <v>32.4</v>
      </c>
      <c r="Y220" s="126">
        <v>3</v>
      </c>
      <c r="Z220" s="126">
        <v>3</v>
      </c>
      <c r="AA220" s="32" t="s">
        <v>99</v>
      </c>
      <c r="AB220" s="32">
        <f t="shared" si="21"/>
        <v>97.199999999999989</v>
      </c>
      <c r="AC220" s="32" t="s">
        <v>99</v>
      </c>
      <c r="AD220" s="32" t="s">
        <v>99</v>
      </c>
      <c r="AE220" s="45" t="s">
        <v>546</v>
      </c>
    </row>
    <row r="221" spans="1:31" s="46" customFormat="1" ht="20.100000000000001" customHeight="1">
      <c r="A221" s="38" t="s">
        <v>515</v>
      </c>
      <c r="B221" s="38" t="s">
        <v>557</v>
      </c>
      <c r="C221" s="39" t="s">
        <v>577</v>
      </c>
      <c r="D221" s="54" t="s">
        <v>578</v>
      </c>
      <c r="E221" s="54" t="s">
        <v>473</v>
      </c>
      <c r="F221" s="40" t="s">
        <v>560</v>
      </c>
      <c r="G221" s="60" t="s">
        <v>34</v>
      </c>
      <c r="H221" s="32" t="s">
        <v>51</v>
      </c>
      <c r="I221" s="61" t="s">
        <v>579</v>
      </c>
      <c r="J221" s="61"/>
      <c r="K221" s="61"/>
      <c r="L221" s="50">
        <v>153</v>
      </c>
      <c r="M221" s="53">
        <v>78</v>
      </c>
      <c r="N221" s="50">
        <v>60</v>
      </c>
      <c r="O221" s="43">
        <v>0.26</v>
      </c>
      <c r="P221" s="44">
        <v>70.5</v>
      </c>
      <c r="Q221" s="134">
        <f t="shared" si="17"/>
        <v>2.7755905511811023</v>
      </c>
      <c r="R221" s="44">
        <v>66</v>
      </c>
      <c r="S221" s="134">
        <f t="shared" si="18"/>
        <v>2.5984251968503935</v>
      </c>
      <c r="T221" s="44">
        <v>57</v>
      </c>
      <c r="U221" s="134">
        <f t="shared" si="19"/>
        <v>2.2440944881889764</v>
      </c>
      <c r="V221" s="62">
        <v>0.251</v>
      </c>
      <c r="W221" s="134">
        <f t="shared" si="20"/>
        <v>0.55336027808404264</v>
      </c>
      <c r="X221" s="125">
        <v>18</v>
      </c>
      <c r="Y221" s="126">
        <v>2</v>
      </c>
      <c r="Z221" s="126">
        <v>2</v>
      </c>
      <c r="AA221" s="32" t="s">
        <v>99</v>
      </c>
      <c r="AB221" s="32">
        <f t="shared" si="21"/>
        <v>36</v>
      </c>
      <c r="AC221" s="32" t="s">
        <v>99</v>
      </c>
      <c r="AD221" s="32" t="s">
        <v>99</v>
      </c>
      <c r="AE221" s="45" t="s">
        <v>546</v>
      </c>
    </row>
    <row r="222" spans="1:31" s="46" customFormat="1" ht="20.100000000000001" customHeight="1">
      <c r="A222" s="38" t="s">
        <v>515</v>
      </c>
      <c r="B222" s="38" t="s">
        <v>557</v>
      </c>
      <c r="C222" s="39" t="s">
        <v>580</v>
      </c>
      <c r="D222" s="54" t="s">
        <v>581</v>
      </c>
      <c r="E222" s="54" t="s">
        <v>473</v>
      </c>
      <c r="F222" s="40" t="s">
        <v>560</v>
      </c>
      <c r="G222" s="60" t="s">
        <v>34</v>
      </c>
      <c r="H222" s="32" t="s">
        <v>51</v>
      </c>
      <c r="I222" s="61" t="s">
        <v>582</v>
      </c>
      <c r="J222" s="61"/>
      <c r="K222" s="61"/>
      <c r="L222" s="50">
        <v>153</v>
      </c>
      <c r="M222" s="42">
        <v>78</v>
      </c>
      <c r="N222" s="50">
        <v>60</v>
      </c>
      <c r="O222" s="43">
        <v>0.3</v>
      </c>
      <c r="P222" s="44">
        <v>70.5</v>
      </c>
      <c r="Q222" s="134">
        <f t="shared" si="17"/>
        <v>2.7755905511811023</v>
      </c>
      <c r="R222" s="44">
        <v>66</v>
      </c>
      <c r="S222" s="134">
        <f t="shared" si="18"/>
        <v>2.5984251968503935</v>
      </c>
      <c r="T222" s="44">
        <v>57</v>
      </c>
      <c r="U222" s="134">
        <f t="shared" si="19"/>
        <v>2.2440944881889764</v>
      </c>
      <c r="V222" s="62">
        <v>0.27</v>
      </c>
      <c r="W222" s="134">
        <f t="shared" si="20"/>
        <v>0.59524810789916949</v>
      </c>
      <c r="X222" s="125">
        <v>18</v>
      </c>
      <c r="Y222" s="126">
        <v>2</v>
      </c>
      <c r="Z222" s="126">
        <v>2</v>
      </c>
      <c r="AA222" s="32" t="s">
        <v>99</v>
      </c>
      <c r="AB222" s="32">
        <f t="shared" si="21"/>
        <v>36</v>
      </c>
      <c r="AC222" s="32" t="s">
        <v>99</v>
      </c>
      <c r="AD222" s="32" t="s">
        <v>99</v>
      </c>
      <c r="AE222" s="45" t="s">
        <v>546</v>
      </c>
    </row>
    <row r="223" spans="1:31" s="46" customFormat="1" ht="20.100000000000001" customHeight="1">
      <c r="A223" s="38" t="s">
        <v>515</v>
      </c>
      <c r="B223" s="38" t="s">
        <v>557</v>
      </c>
      <c r="C223" s="39" t="s">
        <v>583</v>
      </c>
      <c r="D223" s="54" t="s">
        <v>584</v>
      </c>
      <c r="E223" s="54" t="s">
        <v>473</v>
      </c>
      <c r="F223" s="40" t="s">
        <v>560</v>
      </c>
      <c r="G223" s="60" t="s">
        <v>34</v>
      </c>
      <c r="H223" s="32" t="s">
        <v>51</v>
      </c>
      <c r="I223" s="61" t="s">
        <v>585</v>
      </c>
      <c r="J223" s="61"/>
      <c r="K223" s="61"/>
      <c r="L223" s="50">
        <v>230</v>
      </c>
      <c r="M223" s="42">
        <v>80</v>
      </c>
      <c r="N223" s="50">
        <v>30</v>
      </c>
      <c r="O223" s="43">
        <v>0.55000000000000004</v>
      </c>
      <c r="P223" s="44">
        <v>220</v>
      </c>
      <c r="Q223" s="134">
        <f t="shared" si="17"/>
        <v>8.6614173228346463</v>
      </c>
      <c r="R223" s="44">
        <v>67</v>
      </c>
      <c r="S223" s="134">
        <f t="shared" si="18"/>
        <v>2.6377952755905514</v>
      </c>
      <c r="T223" s="44">
        <v>22</v>
      </c>
      <c r="U223" s="134">
        <f t="shared" si="19"/>
        <v>0.86614173228346458</v>
      </c>
      <c r="V223" s="62">
        <v>0.6</v>
      </c>
      <c r="W223" s="134">
        <f t="shared" si="20"/>
        <v>1.3227735731092654</v>
      </c>
      <c r="X223" s="125">
        <v>22</v>
      </c>
      <c r="Y223" s="126">
        <v>5.2</v>
      </c>
      <c r="Z223" s="126">
        <v>5.2</v>
      </c>
      <c r="AA223" s="32" t="s">
        <v>99</v>
      </c>
      <c r="AB223" s="32">
        <f t="shared" si="21"/>
        <v>114.4</v>
      </c>
      <c r="AC223" s="32" t="s">
        <v>99</v>
      </c>
      <c r="AD223" s="32" t="s">
        <v>99</v>
      </c>
      <c r="AE223" s="45" t="s">
        <v>546</v>
      </c>
    </row>
    <row r="224" spans="1:31" s="46" customFormat="1" ht="20.100000000000001" customHeight="1">
      <c r="A224" s="38" t="s">
        <v>515</v>
      </c>
      <c r="B224" s="38" t="s">
        <v>557</v>
      </c>
      <c r="C224" s="39" t="s">
        <v>586</v>
      </c>
      <c r="D224" s="54" t="s">
        <v>587</v>
      </c>
      <c r="E224" s="54" t="s">
        <v>473</v>
      </c>
      <c r="F224" s="40" t="s">
        <v>560</v>
      </c>
      <c r="G224" s="60" t="s">
        <v>34</v>
      </c>
      <c r="H224" s="32" t="s">
        <v>51</v>
      </c>
      <c r="I224" s="61" t="s">
        <v>588</v>
      </c>
      <c r="J224" s="61"/>
      <c r="K224" s="61"/>
      <c r="L224" s="50">
        <v>150</v>
      </c>
      <c r="M224" s="42">
        <v>80</v>
      </c>
      <c r="N224" s="50">
        <v>40</v>
      </c>
      <c r="O224" s="43">
        <v>0.5</v>
      </c>
      <c r="P224" s="44">
        <v>129</v>
      </c>
      <c r="Q224" s="134">
        <f t="shared" si="17"/>
        <v>5.0787401574803157</v>
      </c>
      <c r="R224" s="44">
        <v>67</v>
      </c>
      <c r="S224" s="134">
        <f t="shared" si="18"/>
        <v>2.6377952755905514</v>
      </c>
      <c r="T224" s="44">
        <v>28</v>
      </c>
      <c r="U224" s="134">
        <f t="shared" si="19"/>
        <v>1.1023622047244095</v>
      </c>
      <c r="V224" s="62">
        <v>0.37</v>
      </c>
      <c r="W224" s="134">
        <f t="shared" si="20"/>
        <v>0.81571037008404701</v>
      </c>
      <c r="X224" s="125">
        <v>25.2</v>
      </c>
      <c r="Y224" s="126">
        <v>2.6</v>
      </c>
      <c r="Z224" s="126">
        <v>2.6</v>
      </c>
      <c r="AA224" s="32" t="s">
        <v>99</v>
      </c>
      <c r="AB224" s="32">
        <f t="shared" si="21"/>
        <v>65.52</v>
      </c>
      <c r="AC224" s="32" t="s">
        <v>99</v>
      </c>
      <c r="AD224" s="32" t="s">
        <v>99</v>
      </c>
      <c r="AE224" s="45" t="s">
        <v>546</v>
      </c>
    </row>
    <row r="225" spans="1:31" s="46" customFormat="1" ht="20.100000000000001" customHeight="1">
      <c r="A225" s="38" t="s">
        <v>515</v>
      </c>
      <c r="B225" s="38" t="s">
        <v>557</v>
      </c>
      <c r="C225" s="39" t="s">
        <v>589</v>
      </c>
      <c r="D225" s="54" t="s">
        <v>590</v>
      </c>
      <c r="E225" s="54" t="s">
        <v>473</v>
      </c>
      <c r="F225" s="40" t="s">
        <v>560</v>
      </c>
      <c r="G225" s="60" t="s">
        <v>34</v>
      </c>
      <c r="H225" s="32" t="s">
        <v>51</v>
      </c>
      <c r="I225" s="61" t="s">
        <v>591</v>
      </c>
      <c r="J225" s="61"/>
      <c r="K225" s="61"/>
      <c r="L225" s="50">
        <v>160</v>
      </c>
      <c r="M225" s="42">
        <v>100</v>
      </c>
      <c r="N225" s="50">
        <v>50</v>
      </c>
      <c r="O225" s="43">
        <v>0.5</v>
      </c>
      <c r="P225" s="44">
        <v>139</v>
      </c>
      <c r="Q225" s="134">
        <f t="shared" si="17"/>
        <v>5.4724409448818898</v>
      </c>
      <c r="R225" s="44">
        <v>81</v>
      </c>
      <c r="S225" s="134">
        <f t="shared" si="18"/>
        <v>3.1889763779527556</v>
      </c>
      <c r="T225" s="44">
        <v>38</v>
      </c>
      <c r="U225" s="134">
        <f t="shared" si="19"/>
        <v>1.4960629921259843</v>
      </c>
      <c r="V225" s="62">
        <v>0.38</v>
      </c>
      <c r="W225" s="134">
        <f t="shared" si="20"/>
        <v>0.83775659630253474</v>
      </c>
      <c r="X225" s="125">
        <v>18.5</v>
      </c>
      <c r="Y225" s="126">
        <v>2</v>
      </c>
      <c r="Z225" s="126">
        <v>2</v>
      </c>
      <c r="AA225" s="32" t="s">
        <v>99</v>
      </c>
      <c r="AB225" s="32">
        <f t="shared" si="21"/>
        <v>37</v>
      </c>
      <c r="AC225" s="32" t="s">
        <v>99</v>
      </c>
      <c r="AD225" s="32" t="s">
        <v>99</v>
      </c>
      <c r="AE225" s="45" t="s">
        <v>546</v>
      </c>
    </row>
    <row r="226" spans="1:31" s="46" customFormat="1" ht="20.100000000000001" customHeight="1">
      <c r="A226" s="38" t="s">
        <v>515</v>
      </c>
      <c r="B226" s="38" t="s">
        <v>557</v>
      </c>
      <c r="C226" s="39" t="s">
        <v>592</v>
      </c>
      <c r="D226" s="54" t="s">
        <v>593</v>
      </c>
      <c r="E226" s="54" t="s">
        <v>473</v>
      </c>
      <c r="F226" s="40" t="s">
        <v>560</v>
      </c>
      <c r="G226" s="60" t="s">
        <v>34</v>
      </c>
      <c r="H226" s="32" t="s">
        <v>51</v>
      </c>
      <c r="I226" s="61" t="s">
        <v>594</v>
      </c>
      <c r="J226" s="61"/>
      <c r="K226" s="61"/>
      <c r="L226" s="50">
        <v>100</v>
      </c>
      <c r="M226" s="42">
        <v>80</v>
      </c>
      <c r="N226" s="50">
        <v>30</v>
      </c>
      <c r="O226" s="43">
        <v>0.26</v>
      </c>
      <c r="P226" s="44">
        <v>91.5</v>
      </c>
      <c r="Q226" s="134">
        <f t="shared" si="17"/>
        <v>3.6023622047244093</v>
      </c>
      <c r="R226" s="44">
        <v>67</v>
      </c>
      <c r="S226" s="134">
        <f t="shared" si="18"/>
        <v>2.6377952755905514</v>
      </c>
      <c r="T226" s="44">
        <v>26</v>
      </c>
      <c r="U226" s="134">
        <f t="shared" si="19"/>
        <v>1.0236220472440944</v>
      </c>
      <c r="V226" s="62">
        <v>0.247</v>
      </c>
      <c r="W226" s="134">
        <f t="shared" si="20"/>
        <v>0.54454178759664762</v>
      </c>
      <c r="X226" s="125">
        <v>18</v>
      </c>
      <c r="Y226" s="126">
        <v>2.5</v>
      </c>
      <c r="Z226" s="126">
        <v>2.5</v>
      </c>
      <c r="AA226" s="32" t="s">
        <v>99</v>
      </c>
      <c r="AB226" s="32">
        <f t="shared" si="21"/>
        <v>45</v>
      </c>
      <c r="AC226" s="32" t="s">
        <v>99</v>
      </c>
      <c r="AD226" s="32" t="s">
        <v>99</v>
      </c>
      <c r="AE226" s="45" t="s">
        <v>546</v>
      </c>
    </row>
    <row r="227" spans="1:31" s="46" customFormat="1" ht="20.100000000000001" customHeight="1">
      <c r="A227" s="38" t="s">
        <v>515</v>
      </c>
      <c r="B227" s="38" t="s">
        <v>557</v>
      </c>
      <c r="C227" s="39" t="s">
        <v>595</v>
      </c>
      <c r="D227" s="54" t="s">
        <v>596</v>
      </c>
      <c r="E227" s="54" t="s">
        <v>473</v>
      </c>
      <c r="F227" s="40" t="s">
        <v>560</v>
      </c>
      <c r="G227" s="60" t="s">
        <v>34</v>
      </c>
      <c r="H227" s="32" t="s">
        <v>51</v>
      </c>
      <c r="I227" s="61" t="s">
        <v>597</v>
      </c>
      <c r="J227" s="61"/>
      <c r="K227" s="61"/>
      <c r="L227" s="50">
        <v>160</v>
      </c>
      <c r="M227" s="42">
        <v>70</v>
      </c>
      <c r="N227" s="50">
        <v>52</v>
      </c>
      <c r="O227" s="43">
        <v>0.49</v>
      </c>
      <c r="P227" s="44">
        <v>146.19999999999999</v>
      </c>
      <c r="Q227" s="134">
        <f t="shared" si="17"/>
        <v>5.7559055118110241</v>
      </c>
      <c r="R227" s="44">
        <v>67.599999999999994</v>
      </c>
      <c r="S227" s="134">
        <f t="shared" si="18"/>
        <v>2.6614173228346458</v>
      </c>
      <c r="T227" s="44">
        <v>38.799999999999997</v>
      </c>
      <c r="U227" s="134">
        <f t="shared" si="19"/>
        <v>1.5275590551181104</v>
      </c>
      <c r="V227" s="62">
        <v>0.47599999999999998</v>
      </c>
      <c r="W227" s="134">
        <f t="shared" si="20"/>
        <v>1.0494003680000172</v>
      </c>
      <c r="X227" s="125">
        <v>18</v>
      </c>
      <c r="Y227" s="126">
        <v>4</v>
      </c>
      <c r="Z227" s="126">
        <v>4</v>
      </c>
      <c r="AA227" s="32" t="s">
        <v>99</v>
      </c>
      <c r="AB227" s="32">
        <f t="shared" si="21"/>
        <v>72</v>
      </c>
      <c r="AC227" s="32" t="s">
        <v>99</v>
      </c>
      <c r="AD227" s="32" t="s">
        <v>99</v>
      </c>
      <c r="AE227" s="45" t="s">
        <v>546</v>
      </c>
    </row>
    <row r="228" spans="1:31" s="46" customFormat="1" ht="20.100000000000001" customHeight="1">
      <c r="A228" s="38" t="s">
        <v>515</v>
      </c>
      <c r="B228" s="38" t="s">
        <v>557</v>
      </c>
      <c r="C228" s="39" t="s">
        <v>598</v>
      </c>
      <c r="D228" s="54" t="s">
        <v>599</v>
      </c>
      <c r="E228" s="54" t="s">
        <v>473</v>
      </c>
      <c r="F228" s="40" t="s">
        <v>560</v>
      </c>
      <c r="G228" s="60" t="s">
        <v>34</v>
      </c>
      <c r="H228" s="32" t="s">
        <v>51</v>
      </c>
      <c r="I228" s="61" t="s">
        <v>600</v>
      </c>
      <c r="J228" s="61"/>
      <c r="K228" s="61"/>
      <c r="L228" s="50">
        <v>160</v>
      </c>
      <c r="M228" s="53">
        <v>70</v>
      </c>
      <c r="N228" s="50">
        <v>52</v>
      </c>
      <c r="O228" s="43">
        <v>0.49</v>
      </c>
      <c r="P228" s="44">
        <v>146.19999999999999</v>
      </c>
      <c r="Q228" s="134">
        <f t="shared" si="17"/>
        <v>5.7559055118110241</v>
      </c>
      <c r="R228" s="44">
        <v>67.599999999999994</v>
      </c>
      <c r="S228" s="134">
        <f t="shared" si="18"/>
        <v>2.6614173228346458</v>
      </c>
      <c r="T228" s="44">
        <v>38.799999999999997</v>
      </c>
      <c r="U228" s="134">
        <f t="shared" si="19"/>
        <v>1.5275590551181104</v>
      </c>
      <c r="V228" s="62">
        <v>0.47299999999999998</v>
      </c>
      <c r="W228" s="134">
        <f t="shared" si="20"/>
        <v>1.0427865001344709</v>
      </c>
      <c r="X228" s="125">
        <v>18</v>
      </c>
      <c r="Y228" s="126">
        <v>5.2</v>
      </c>
      <c r="Z228" s="126">
        <v>5.2</v>
      </c>
      <c r="AA228" s="32" t="s">
        <v>99</v>
      </c>
      <c r="AB228" s="32">
        <f t="shared" si="21"/>
        <v>93.600000000000009</v>
      </c>
      <c r="AC228" s="32" t="s">
        <v>99</v>
      </c>
      <c r="AD228" s="32" t="s">
        <v>99</v>
      </c>
      <c r="AE228" s="45" t="s">
        <v>546</v>
      </c>
    </row>
    <row r="229" spans="1:31" s="46" customFormat="1" ht="20.100000000000001" customHeight="1">
      <c r="A229" s="38" t="s">
        <v>515</v>
      </c>
      <c r="B229" s="38" t="s">
        <v>557</v>
      </c>
      <c r="C229" s="39" t="s">
        <v>601</v>
      </c>
      <c r="D229" s="54" t="s">
        <v>602</v>
      </c>
      <c r="E229" s="54" t="s">
        <v>603</v>
      </c>
      <c r="F229" s="54" t="s">
        <v>603</v>
      </c>
      <c r="G229" s="60" t="s">
        <v>34</v>
      </c>
      <c r="H229" s="32" t="s">
        <v>51</v>
      </c>
      <c r="I229" s="61" t="s">
        <v>604</v>
      </c>
      <c r="J229" s="61"/>
      <c r="K229" s="61"/>
      <c r="L229" s="50">
        <v>241</v>
      </c>
      <c r="M229" s="53">
        <v>76</v>
      </c>
      <c r="N229" s="50">
        <v>40</v>
      </c>
      <c r="O229" s="43">
        <v>0.8</v>
      </c>
      <c r="P229" s="44">
        <v>215</v>
      </c>
      <c r="Q229" s="134">
        <f t="shared" si="17"/>
        <v>8.4645669291338574</v>
      </c>
      <c r="R229" s="44">
        <v>67.650000000000006</v>
      </c>
      <c r="S229" s="134">
        <f t="shared" si="18"/>
        <v>2.6633858267716537</v>
      </c>
      <c r="T229" s="44">
        <v>22.7</v>
      </c>
      <c r="U229" s="134">
        <f t="shared" si="19"/>
        <v>0.89370078740157477</v>
      </c>
      <c r="V229" s="62">
        <v>0.74199999999999999</v>
      </c>
      <c r="W229" s="134">
        <f t="shared" si="20"/>
        <v>1.6358299854117915</v>
      </c>
      <c r="X229" s="125">
        <v>18</v>
      </c>
      <c r="Y229" s="126">
        <v>2.2000000000000002</v>
      </c>
      <c r="Z229" s="126">
        <v>2.2000000000000002</v>
      </c>
      <c r="AA229" s="32" t="s">
        <v>99</v>
      </c>
      <c r="AB229" s="32">
        <f t="shared" si="21"/>
        <v>39.6</v>
      </c>
      <c r="AC229" s="32" t="s">
        <v>99</v>
      </c>
      <c r="AD229" s="32" t="s">
        <v>99</v>
      </c>
      <c r="AE229" s="45" t="s">
        <v>546</v>
      </c>
    </row>
    <row r="230" spans="1:31" s="46" customFormat="1" ht="20.100000000000001" customHeight="1">
      <c r="A230" s="38" t="s">
        <v>515</v>
      </c>
      <c r="B230" s="38" t="s">
        <v>557</v>
      </c>
      <c r="C230" s="39" t="s">
        <v>605</v>
      </c>
      <c r="D230" s="54" t="s">
        <v>606</v>
      </c>
      <c r="E230" s="54" t="s">
        <v>473</v>
      </c>
      <c r="F230" s="40" t="s">
        <v>607</v>
      </c>
      <c r="G230" s="60" t="s">
        <v>34</v>
      </c>
      <c r="H230" s="32" t="s">
        <v>51</v>
      </c>
      <c r="I230" s="61" t="s">
        <v>608</v>
      </c>
      <c r="J230" s="61"/>
      <c r="K230" s="61"/>
      <c r="L230" s="50">
        <v>185</v>
      </c>
      <c r="M230" s="53">
        <v>165</v>
      </c>
      <c r="N230" s="50">
        <v>95</v>
      </c>
      <c r="O230" s="43">
        <v>1.042</v>
      </c>
      <c r="P230" s="44">
        <v>212</v>
      </c>
      <c r="Q230" s="134">
        <f t="shared" si="17"/>
        <v>8.3464566929133852</v>
      </c>
      <c r="R230" s="44">
        <v>164</v>
      </c>
      <c r="S230" s="134">
        <f t="shared" si="18"/>
        <v>6.4566929133858268</v>
      </c>
      <c r="T230" s="44">
        <v>108</v>
      </c>
      <c r="U230" s="134">
        <f t="shared" si="19"/>
        <v>4.2519685039370083</v>
      </c>
      <c r="V230" s="62">
        <v>1.042</v>
      </c>
      <c r="W230" s="134">
        <f t="shared" si="20"/>
        <v>2.2972167719664243</v>
      </c>
      <c r="X230" s="126">
        <v>25.6</v>
      </c>
      <c r="Y230" s="126">
        <v>3</v>
      </c>
      <c r="Z230" s="126">
        <v>3</v>
      </c>
      <c r="AA230" s="32" t="s">
        <v>99</v>
      </c>
      <c r="AB230" s="32">
        <f t="shared" si="21"/>
        <v>76.800000000000011</v>
      </c>
      <c r="AC230" s="32" t="s">
        <v>99</v>
      </c>
      <c r="AD230" s="32" t="s">
        <v>99</v>
      </c>
      <c r="AE230" s="45" t="s">
        <v>546</v>
      </c>
    </row>
    <row r="231" spans="1:31" s="46" customFormat="1" ht="20.100000000000001" customHeight="1">
      <c r="A231" s="38" t="s">
        <v>515</v>
      </c>
      <c r="B231" s="38" t="s">
        <v>557</v>
      </c>
      <c r="C231" s="39" t="s">
        <v>609</v>
      </c>
      <c r="D231" s="54" t="s">
        <v>610</v>
      </c>
      <c r="E231" s="54" t="s">
        <v>473</v>
      </c>
      <c r="F231" s="40" t="s">
        <v>607</v>
      </c>
      <c r="G231" s="60" t="s">
        <v>34</v>
      </c>
      <c r="H231" s="32" t="s">
        <v>51</v>
      </c>
      <c r="I231" s="61" t="s">
        <v>611</v>
      </c>
      <c r="J231" s="61"/>
      <c r="K231" s="61"/>
      <c r="L231" s="50">
        <v>268</v>
      </c>
      <c r="M231" s="42">
        <v>88</v>
      </c>
      <c r="N231" s="50">
        <v>65</v>
      </c>
      <c r="O231" s="43">
        <v>1.47</v>
      </c>
      <c r="P231" s="44">
        <v>216</v>
      </c>
      <c r="Q231" s="134">
        <f t="shared" si="17"/>
        <v>8.5039370078740166</v>
      </c>
      <c r="R231" s="44">
        <v>56</v>
      </c>
      <c r="S231" s="134">
        <f t="shared" si="18"/>
        <v>2.204724409448819</v>
      </c>
      <c r="T231" s="44">
        <v>79</v>
      </c>
      <c r="U231" s="134">
        <f t="shared" si="19"/>
        <v>3.1102362204724407</v>
      </c>
      <c r="V231" s="62">
        <v>1.4430000000000001</v>
      </c>
      <c r="W231" s="134">
        <f t="shared" si="20"/>
        <v>3.1812704433277839</v>
      </c>
      <c r="X231" s="126">
        <v>25.6</v>
      </c>
      <c r="Y231" s="126">
        <v>6</v>
      </c>
      <c r="Z231" s="126">
        <v>6</v>
      </c>
      <c r="AA231" s="32" t="s">
        <v>99</v>
      </c>
      <c r="AB231" s="32">
        <f t="shared" si="21"/>
        <v>153.60000000000002</v>
      </c>
      <c r="AC231" s="32" t="s">
        <v>99</v>
      </c>
      <c r="AD231" s="32" t="s">
        <v>99</v>
      </c>
      <c r="AE231" s="45" t="s">
        <v>546</v>
      </c>
    </row>
    <row r="232" spans="1:31" s="46" customFormat="1" ht="20.100000000000001" customHeight="1">
      <c r="A232" s="38" t="s">
        <v>515</v>
      </c>
      <c r="B232" s="38" t="s">
        <v>557</v>
      </c>
      <c r="C232" s="39" t="s">
        <v>612</v>
      </c>
      <c r="D232" s="54" t="s">
        <v>613</v>
      </c>
      <c r="E232" s="54" t="s">
        <v>473</v>
      </c>
      <c r="F232" s="40" t="s">
        <v>560</v>
      </c>
      <c r="G232" s="60" t="s">
        <v>34</v>
      </c>
      <c r="H232" s="32" t="s">
        <v>51</v>
      </c>
      <c r="I232" s="61" t="s">
        <v>614</v>
      </c>
      <c r="J232" s="61"/>
      <c r="K232" s="61"/>
      <c r="L232" s="50">
        <v>122</v>
      </c>
      <c r="M232" s="42">
        <v>110</v>
      </c>
      <c r="N232" s="50">
        <v>83</v>
      </c>
      <c r="O232" s="43">
        <v>0.33200000000000002</v>
      </c>
      <c r="P232" s="44">
        <v>109.5</v>
      </c>
      <c r="Q232" s="134">
        <f t="shared" si="17"/>
        <v>4.3110236220472444</v>
      </c>
      <c r="R232" s="44">
        <v>75</v>
      </c>
      <c r="S232" s="134">
        <f t="shared" si="18"/>
        <v>2.9527559055118111</v>
      </c>
      <c r="T232" s="44">
        <v>46</v>
      </c>
      <c r="U232" s="134">
        <f t="shared" si="19"/>
        <v>1.8110236220472442</v>
      </c>
      <c r="V232" s="62">
        <v>0.27</v>
      </c>
      <c r="W232" s="134">
        <f t="shared" si="20"/>
        <v>0.59524810789916949</v>
      </c>
      <c r="X232" s="125">
        <v>20</v>
      </c>
      <c r="Y232" s="126">
        <v>2</v>
      </c>
      <c r="Z232" s="126">
        <v>2</v>
      </c>
      <c r="AA232" s="32" t="s">
        <v>99</v>
      </c>
      <c r="AB232" s="32">
        <f t="shared" si="21"/>
        <v>40</v>
      </c>
      <c r="AC232" s="32" t="s">
        <v>99</v>
      </c>
      <c r="AD232" s="32" t="s">
        <v>99</v>
      </c>
      <c r="AE232" s="45" t="s">
        <v>546</v>
      </c>
    </row>
    <row r="233" spans="1:31" s="46" customFormat="1" ht="20.100000000000001" customHeight="1">
      <c r="A233" s="38" t="s">
        <v>515</v>
      </c>
      <c r="B233" s="38" t="s">
        <v>557</v>
      </c>
      <c r="C233" s="39" t="s">
        <v>615</v>
      </c>
      <c r="D233" s="54" t="s">
        <v>616</v>
      </c>
      <c r="E233" s="54" t="s">
        <v>473</v>
      </c>
      <c r="F233" s="40" t="s">
        <v>560</v>
      </c>
      <c r="G233" s="60" t="s">
        <v>34</v>
      </c>
      <c r="H233" s="32" t="s">
        <v>51</v>
      </c>
      <c r="I233" s="61" t="s">
        <v>617</v>
      </c>
      <c r="J233" s="61"/>
      <c r="K233" s="61"/>
      <c r="L233" s="50">
        <v>122</v>
      </c>
      <c r="M233" s="42">
        <v>110</v>
      </c>
      <c r="N233" s="50">
        <v>83</v>
      </c>
      <c r="O233" s="43">
        <v>0.58699999999999997</v>
      </c>
      <c r="P233" s="44">
        <v>109.5</v>
      </c>
      <c r="Q233" s="134">
        <f t="shared" si="17"/>
        <v>4.3110236220472444</v>
      </c>
      <c r="R233" s="44">
        <v>75</v>
      </c>
      <c r="S233" s="134">
        <f t="shared" si="18"/>
        <v>2.9527559055118111</v>
      </c>
      <c r="T233" s="44">
        <v>64</v>
      </c>
      <c r="U233" s="134">
        <f t="shared" si="19"/>
        <v>2.5196850393700787</v>
      </c>
      <c r="V233" s="62">
        <v>0.53</v>
      </c>
      <c r="W233" s="134">
        <f t="shared" si="20"/>
        <v>1.1684499895798512</v>
      </c>
      <c r="X233" s="125">
        <v>20</v>
      </c>
      <c r="Y233" s="126">
        <v>5</v>
      </c>
      <c r="Z233" s="126">
        <v>5</v>
      </c>
      <c r="AA233" s="32" t="s">
        <v>99</v>
      </c>
      <c r="AB233" s="32">
        <f t="shared" si="21"/>
        <v>100</v>
      </c>
      <c r="AC233" s="32" t="s">
        <v>99</v>
      </c>
      <c r="AD233" s="32" t="s">
        <v>99</v>
      </c>
      <c r="AE233" s="45" t="s">
        <v>546</v>
      </c>
    </row>
    <row r="234" spans="1:31" s="46" customFormat="1" ht="20.100000000000001" customHeight="1">
      <c r="A234" s="38" t="s">
        <v>515</v>
      </c>
      <c r="B234" s="38" t="s">
        <v>557</v>
      </c>
      <c r="C234" s="39" t="s">
        <v>618</v>
      </c>
      <c r="D234" s="54" t="s">
        <v>619</v>
      </c>
      <c r="E234" s="54" t="s">
        <v>473</v>
      </c>
      <c r="F234" s="40" t="s">
        <v>560</v>
      </c>
      <c r="G234" s="60" t="s">
        <v>34</v>
      </c>
      <c r="H234" s="32" t="s">
        <v>51</v>
      </c>
      <c r="I234" s="61" t="s">
        <v>620</v>
      </c>
      <c r="J234" s="61"/>
      <c r="K234" s="61"/>
      <c r="L234" s="50">
        <v>122</v>
      </c>
      <c r="M234" s="53">
        <v>110</v>
      </c>
      <c r="N234" s="50">
        <v>83</v>
      </c>
      <c r="O234" s="43">
        <v>0.42</v>
      </c>
      <c r="P234" s="44">
        <v>103.7</v>
      </c>
      <c r="Q234" s="134">
        <f t="shared" si="17"/>
        <v>4.0826771653543306</v>
      </c>
      <c r="R234" s="44">
        <v>48.8</v>
      </c>
      <c r="S234" s="134">
        <f t="shared" si="18"/>
        <v>1.921259842519685</v>
      </c>
      <c r="T234" s="44">
        <v>72.099999999999994</v>
      </c>
      <c r="U234" s="134">
        <f t="shared" si="19"/>
        <v>2.8385826771653542</v>
      </c>
      <c r="V234" s="62">
        <v>0.37</v>
      </c>
      <c r="W234" s="134">
        <f t="shared" si="20"/>
        <v>0.81571037008404701</v>
      </c>
      <c r="X234" s="125">
        <v>28</v>
      </c>
      <c r="Y234" s="126">
        <v>2.5</v>
      </c>
      <c r="Z234" s="126">
        <v>2.5</v>
      </c>
      <c r="AA234" s="32" t="s">
        <v>99</v>
      </c>
      <c r="AB234" s="32">
        <f t="shared" si="21"/>
        <v>70</v>
      </c>
      <c r="AC234" s="32" t="s">
        <v>99</v>
      </c>
      <c r="AD234" s="32" t="s">
        <v>99</v>
      </c>
      <c r="AE234" s="45" t="s">
        <v>546</v>
      </c>
    </row>
    <row r="235" spans="1:31" s="46" customFormat="1" ht="20.100000000000001" customHeight="1">
      <c r="A235" s="38" t="s">
        <v>621</v>
      </c>
      <c r="B235" s="38" t="s">
        <v>622</v>
      </c>
      <c r="C235" s="39" t="s">
        <v>623</v>
      </c>
      <c r="D235" s="54" t="s">
        <v>624</v>
      </c>
      <c r="E235" s="54" t="s">
        <v>99</v>
      </c>
      <c r="F235" s="54" t="s">
        <v>99</v>
      </c>
      <c r="G235" s="60" t="s">
        <v>34</v>
      </c>
      <c r="H235" s="32" t="s">
        <v>51</v>
      </c>
      <c r="I235" s="59"/>
      <c r="J235" s="59"/>
      <c r="K235" s="59"/>
      <c r="L235" s="50" t="s">
        <v>99</v>
      </c>
      <c r="M235" s="53" t="s">
        <v>99</v>
      </c>
      <c r="N235" s="50" t="s">
        <v>99</v>
      </c>
      <c r="O235" s="43" t="s">
        <v>99</v>
      </c>
      <c r="P235" s="62" t="s">
        <v>99</v>
      </c>
      <c r="Q235" s="135"/>
      <c r="R235" s="62" t="s">
        <v>99</v>
      </c>
      <c r="S235" s="135"/>
      <c r="T235" s="62" t="s">
        <v>99</v>
      </c>
      <c r="U235" s="135"/>
      <c r="V235" s="62" t="s">
        <v>99</v>
      </c>
      <c r="W235" s="135"/>
      <c r="X235" s="127" t="s">
        <v>99</v>
      </c>
      <c r="Y235" s="126" t="s">
        <v>99</v>
      </c>
      <c r="Z235" s="126" t="s">
        <v>99</v>
      </c>
      <c r="AA235" s="32" t="s">
        <v>99</v>
      </c>
      <c r="AB235" s="32" t="s">
        <v>99</v>
      </c>
      <c r="AC235" s="32" t="s">
        <v>99</v>
      </c>
      <c r="AD235" s="32" t="s">
        <v>99</v>
      </c>
      <c r="AE235" s="45" t="s">
        <v>546</v>
      </c>
    </row>
  </sheetData>
  <autoFilter ref="A3:AC235" xr:uid="{00000000-0001-0000-0000-00000000000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autoFilter>
  <mergeCells count="23">
    <mergeCell ref="AE3:AE4"/>
    <mergeCell ref="B3:B4"/>
    <mergeCell ref="P3:W3"/>
    <mergeCell ref="A3:A4"/>
    <mergeCell ref="AD3:AD4"/>
    <mergeCell ref="F3:F4"/>
    <mergeCell ref="C3:C4"/>
    <mergeCell ref="D3:D4"/>
    <mergeCell ref="L3:O3"/>
    <mergeCell ref="E3:E4"/>
    <mergeCell ref="I3:I4"/>
    <mergeCell ref="AA3:AA4"/>
    <mergeCell ref="AC3:AC4"/>
    <mergeCell ref="Y3:Y4"/>
    <mergeCell ref="X3:X4"/>
    <mergeCell ref="Z3:Z4"/>
    <mergeCell ref="AB3:AB4"/>
    <mergeCell ref="L203:N203"/>
    <mergeCell ref="H3:H4"/>
    <mergeCell ref="G3:G4"/>
    <mergeCell ref="L202:N202"/>
    <mergeCell ref="J3:J4"/>
    <mergeCell ref="K3:K4"/>
  </mergeCells>
  <phoneticPr fontId="11" type="noConversion"/>
  <printOptions horizontalCentered="1"/>
  <pageMargins left="0.17" right="0.17" top="0.27" bottom="0.43" header="0.17" footer="0.17"/>
  <pageSetup paperSize="8" scale="6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8806E-30F9-4BB4-9A6B-CFF65E99C6FD}">
  <dimension ref="A1:BG19"/>
  <sheetViews>
    <sheetView showGridLines="0" zoomScale="85" zoomScaleNormal="85" workbookViewId="0">
      <selection activeCell="E19" sqref="E19"/>
    </sheetView>
  </sheetViews>
  <sheetFormatPr defaultColWidth="11" defaultRowHeight="15"/>
  <cols>
    <col min="1" max="1" width="14.875" customWidth="1"/>
    <col min="2" max="2" width="15.25" customWidth="1"/>
    <col min="4" max="4" width="49.25" customWidth="1"/>
    <col min="5" max="7" width="31.25" style="19" customWidth="1"/>
    <col min="8" max="9" width="11.25" customWidth="1"/>
    <col min="10" max="10" width="10.25" customWidth="1"/>
    <col min="11" max="11" width="11" customWidth="1"/>
    <col min="12" max="19" width="10.875" customWidth="1"/>
    <col min="20" max="20" width="17.875" customWidth="1"/>
    <col min="21" max="21" width="11.125" customWidth="1"/>
    <col min="22" max="22" width="16" customWidth="1"/>
    <col min="23" max="58" width="10.875" style="21"/>
  </cols>
  <sheetData>
    <row r="1" spans="1:59" s="13" customFormat="1" ht="15.75">
      <c r="A1" s="27" t="s">
        <v>0</v>
      </c>
      <c r="B1" s="27"/>
      <c r="C1" s="27"/>
      <c r="D1" s="27"/>
      <c r="E1" s="28"/>
      <c r="F1" s="28"/>
      <c r="G1" s="28"/>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row>
    <row r="2" spans="1:59" s="13" customFormat="1" ht="21" customHeight="1">
      <c r="A2" s="153" t="s">
        <v>1</v>
      </c>
      <c r="B2" s="153" t="s">
        <v>2</v>
      </c>
      <c r="C2" s="153" t="s">
        <v>3</v>
      </c>
      <c r="D2" s="153" t="s">
        <v>4</v>
      </c>
      <c r="E2" s="153" t="s">
        <v>5</v>
      </c>
      <c r="F2" s="153" t="s">
        <v>6</v>
      </c>
      <c r="G2" s="153" t="s">
        <v>7</v>
      </c>
      <c r="H2" s="152" t="s">
        <v>8</v>
      </c>
      <c r="I2" s="152"/>
      <c r="J2" s="152"/>
      <c r="K2" s="152"/>
      <c r="L2" s="152" t="s">
        <v>9</v>
      </c>
      <c r="M2" s="152"/>
      <c r="N2" s="152"/>
      <c r="O2" s="152"/>
      <c r="P2" s="152"/>
      <c r="Q2" s="152"/>
      <c r="R2" s="152"/>
      <c r="S2" s="152"/>
      <c r="T2" s="20"/>
      <c r="U2" s="73"/>
      <c r="V2" s="73"/>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59" s="13" customFormat="1" ht="52.5" customHeight="1">
      <c r="A3" s="153"/>
      <c r="B3" s="153"/>
      <c r="C3" s="153"/>
      <c r="D3" s="153"/>
      <c r="E3" s="153"/>
      <c r="F3" s="153"/>
      <c r="G3" s="153"/>
      <c r="H3" s="20" t="s">
        <v>19</v>
      </c>
      <c r="I3" s="20" t="s">
        <v>20</v>
      </c>
      <c r="J3" s="20" t="s">
        <v>21</v>
      </c>
      <c r="K3" s="29" t="s">
        <v>22</v>
      </c>
      <c r="L3" s="20" t="s">
        <v>19</v>
      </c>
      <c r="M3" s="137" t="s">
        <v>23</v>
      </c>
      <c r="N3" s="20" t="s">
        <v>20</v>
      </c>
      <c r="O3" s="137" t="s">
        <v>24</v>
      </c>
      <c r="P3" s="20" t="s">
        <v>21</v>
      </c>
      <c r="Q3" s="137" t="s">
        <v>25</v>
      </c>
      <c r="R3" s="29" t="s">
        <v>22</v>
      </c>
      <c r="S3" s="137" t="s">
        <v>625</v>
      </c>
      <c r="T3" s="29" t="s">
        <v>11</v>
      </c>
      <c r="U3" s="29" t="s">
        <v>14</v>
      </c>
      <c r="V3" s="29" t="s">
        <v>18</v>
      </c>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row>
    <row r="4" spans="1:59" s="10" customFormat="1" ht="20.100000000000001" customHeight="1">
      <c r="A4" s="15" t="s">
        <v>626</v>
      </c>
      <c r="B4" s="10" t="s">
        <v>626</v>
      </c>
      <c r="C4" s="16" t="s">
        <v>627</v>
      </c>
      <c r="D4" s="17" t="s">
        <v>628</v>
      </c>
      <c r="E4" s="4" t="s">
        <v>629</v>
      </c>
      <c r="F4" s="4"/>
      <c r="G4" s="4"/>
      <c r="H4" s="74">
        <v>190</v>
      </c>
      <c r="I4" s="75">
        <v>120</v>
      </c>
      <c r="J4" s="74">
        <v>53</v>
      </c>
      <c r="K4" s="76">
        <v>0.42</v>
      </c>
      <c r="L4" s="87">
        <v>126</v>
      </c>
      <c r="M4" s="138">
        <f>CONVERT(L4,"mm","in")</f>
        <v>4.9606299212598426</v>
      </c>
      <c r="N4" s="87">
        <v>76</v>
      </c>
      <c r="O4" s="138">
        <f>CONVERT(N4,"mm","in")</f>
        <v>2.9921259842519685</v>
      </c>
      <c r="P4" s="87">
        <v>28</v>
      </c>
      <c r="Q4" s="138">
        <f>CONVERT(P4,"mm","in")</f>
        <v>1.1023622047244095</v>
      </c>
      <c r="R4" s="77">
        <v>0.2</v>
      </c>
      <c r="S4" s="138">
        <f>CONVERT(R4,"kg","lbm")</f>
        <v>0.44092452436975516</v>
      </c>
      <c r="T4" s="78" t="s">
        <v>32</v>
      </c>
      <c r="U4" s="78" t="s">
        <v>50</v>
      </c>
      <c r="V4" s="79" t="s">
        <v>36</v>
      </c>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2"/>
    </row>
    <row r="5" spans="1:59" s="10" customFormat="1" ht="20.100000000000001" customHeight="1">
      <c r="A5" s="15" t="s">
        <v>626</v>
      </c>
      <c r="B5" s="10" t="s">
        <v>626</v>
      </c>
      <c r="C5" s="16" t="s">
        <v>630</v>
      </c>
      <c r="D5" s="17" t="s">
        <v>631</v>
      </c>
      <c r="E5" s="4" t="s">
        <v>632</v>
      </c>
      <c r="F5" s="4"/>
      <c r="G5" s="4"/>
      <c r="H5" s="74">
        <v>200</v>
      </c>
      <c r="I5" s="75">
        <v>150</v>
      </c>
      <c r="J5" s="74">
        <v>30</v>
      </c>
      <c r="K5" s="76">
        <v>7.0000000000000007E-2</v>
      </c>
      <c r="L5" s="81" t="s">
        <v>99</v>
      </c>
      <c r="M5" s="139" t="s">
        <v>99</v>
      </c>
      <c r="N5" s="81" t="s">
        <v>99</v>
      </c>
      <c r="O5" s="139" t="s">
        <v>99</v>
      </c>
      <c r="P5" s="81" t="s">
        <v>99</v>
      </c>
      <c r="Q5" s="139" t="s">
        <v>99</v>
      </c>
      <c r="R5" s="77">
        <v>0.05</v>
      </c>
      <c r="S5" s="138">
        <f t="shared" ref="S5:S19" si="0">CONVERT(R5,"kg","lbm")</f>
        <v>0.11023113109243879</v>
      </c>
      <c r="T5" s="78" t="s">
        <v>49</v>
      </c>
      <c r="U5" s="78" t="s">
        <v>50</v>
      </c>
      <c r="V5" s="79" t="s">
        <v>36</v>
      </c>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2"/>
    </row>
    <row r="6" spans="1:59" s="10" customFormat="1" ht="20.100000000000001" customHeight="1">
      <c r="A6" s="15" t="s">
        <v>626</v>
      </c>
      <c r="B6" s="10" t="s">
        <v>626</v>
      </c>
      <c r="C6" s="16" t="s">
        <v>633</v>
      </c>
      <c r="D6" s="17" t="s">
        <v>634</v>
      </c>
      <c r="E6" s="4" t="s">
        <v>635</v>
      </c>
      <c r="F6" s="4"/>
      <c r="G6" s="4"/>
      <c r="H6" s="74">
        <v>200</v>
      </c>
      <c r="I6" s="75">
        <v>150</v>
      </c>
      <c r="J6" s="74">
        <v>20</v>
      </c>
      <c r="K6" s="76">
        <v>0.06</v>
      </c>
      <c r="L6" s="81" t="s">
        <v>99</v>
      </c>
      <c r="M6" s="139" t="s">
        <v>99</v>
      </c>
      <c r="N6" s="81" t="s">
        <v>99</v>
      </c>
      <c r="O6" s="139" t="s">
        <v>99</v>
      </c>
      <c r="P6" s="81" t="s">
        <v>99</v>
      </c>
      <c r="Q6" s="139" t="s">
        <v>99</v>
      </c>
      <c r="R6" s="77">
        <v>0.05</v>
      </c>
      <c r="S6" s="138">
        <f t="shared" si="0"/>
        <v>0.11023113109243879</v>
      </c>
      <c r="T6" s="78" t="s">
        <v>49</v>
      </c>
      <c r="U6" s="78" t="s">
        <v>50</v>
      </c>
      <c r="V6" s="79" t="s">
        <v>36</v>
      </c>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2"/>
    </row>
    <row r="7" spans="1:59" s="10" customFormat="1" ht="20.100000000000001" customHeight="1">
      <c r="A7" s="15" t="s">
        <v>626</v>
      </c>
      <c r="B7" s="10" t="s">
        <v>626</v>
      </c>
      <c r="C7" s="16" t="s">
        <v>636</v>
      </c>
      <c r="D7" s="17" t="s">
        <v>637</v>
      </c>
      <c r="E7" s="4" t="s">
        <v>638</v>
      </c>
      <c r="F7" s="4"/>
      <c r="G7" s="4"/>
      <c r="H7" s="74">
        <v>200</v>
      </c>
      <c r="I7" s="75">
        <v>120</v>
      </c>
      <c r="J7" s="74">
        <v>40</v>
      </c>
      <c r="K7" s="76">
        <v>0.09</v>
      </c>
      <c r="L7" s="81" t="s">
        <v>99</v>
      </c>
      <c r="M7" s="139" t="s">
        <v>99</v>
      </c>
      <c r="N7" s="81" t="s">
        <v>99</v>
      </c>
      <c r="O7" s="139" t="s">
        <v>99</v>
      </c>
      <c r="P7" s="81" t="s">
        <v>99</v>
      </c>
      <c r="Q7" s="139" t="s">
        <v>99</v>
      </c>
      <c r="R7" s="77">
        <v>7.0000000000000007E-2</v>
      </c>
      <c r="S7" s="138">
        <f t="shared" si="0"/>
        <v>0.1543235835294143</v>
      </c>
      <c r="T7" s="78" t="s">
        <v>49</v>
      </c>
      <c r="U7" s="78" t="s">
        <v>50</v>
      </c>
      <c r="V7" s="79" t="s">
        <v>36</v>
      </c>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2"/>
    </row>
    <row r="8" spans="1:59" s="10" customFormat="1" ht="20.100000000000001" customHeight="1">
      <c r="A8" s="15" t="s">
        <v>639</v>
      </c>
      <c r="B8" s="10" t="s">
        <v>639</v>
      </c>
      <c r="C8" s="16" t="s">
        <v>640</v>
      </c>
      <c r="D8" s="17" t="s">
        <v>641</v>
      </c>
      <c r="E8" s="4" t="s">
        <v>642</v>
      </c>
      <c r="F8" s="4"/>
      <c r="G8" s="4"/>
      <c r="H8" s="74">
        <v>200</v>
      </c>
      <c r="I8" s="75">
        <v>150</v>
      </c>
      <c r="J8" s="74">
        <v>30</v>
      </c>
      <c r="K8" s="76">
        <v>0.24</v>
      </c>
      <c r="L8" s="81" t="s">
        <v>99</v>
      </c>
      <c r="M8" s="139" t="s">
        <v>99</v>
      </c>
      <c r="N8" s="81" t="s">
        <v>99</v>
      </c>
      <c r="O8" s="139" t="s">
        <v>99</v>
      </c>
      <c r="P8" s="81" t="s">
        <v>99</v>
      </c>
      <c r="Q8" s="139" t="s">
        <v>99</v>
      </c>
      <c r="R8" s="77">
        <v>0.15</v>
      </c>
      <c r="S8" s="138">
        <f t="shared" si="0"/>
        <v>0.33069339327731634</v>
      </c>
      <c r="T8" s="78" t="s">
        <v>99</v>
      </c>
      <c r="U8" s="78" t="s">
        <v>643</v>
      </c>
      <c r="V8" s="79" t="s">
        <v>36</v>
      </c>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2"/>
    </row>
    <row r="9" spans="1:59" s="10" customFormat="1" ht="20.100000000000001" customHeight="1">
      <c r="A9" s="15" t="s">
        <v>639</v>
      </c>
      <c r="B9" s="10" t="s">
        <v>639</v>
      </c>
      <c r="C9" s="16" t="s">
        <v>644</v>
      </c>
      <c r="D9" s="17" t="s">
        <v>645</v>
      </c>
      <c r="E9" s="4" t="s">
        <v>646</v>
      </c>
      <c r="F9" s="4"/>
      <c r="G9" s="4"/>
      <c r="H9" s="85">
        <v>82</v>
      </c>
      <c r="I9" s="86">
        <v>42</v>
      </c>
      <c r="J9" s="85">
        <v>146</v>
      </c>
      <c r="K9" s="76">
        <v>0.09</v>
      </c>
      <c r="L9" s="77"/>
      <c r="M9" s="139"/>
      <c r="N9" s="77"/>
      <c r="O9" s="138"/>
      <c r="P9" s="77"/>
      <c r="Q9" s="138"/>
      <c r="R9" s="77">
        <v>0.06</v>
      </c>
      <c r="S9" s="138">
        <f t="shared" si="0"/>
        <v>0.13227735731092655</v>
      </c>
      <c r="T9" s="78" t="s">
        <v>99</v>
      </c>
      <c r="U9" s="78" t="s">
        <v>643</v>
      </c>
      <c r="V9" s="79" t="s">
        <v>36</v>
      </c>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2"/>
    </row>
    <row r="10" spans="1:59" s="10" customFormat="1" ht="20.100000000000001" customHeight="1">
      <c r="A10" s="15" t="s">
        <v>639</v>
      </c>
      <c r="B10" s="10" t="s">
        <v>639</v>
      </c>
      <c r="C10" s="16" t="s">
        <v>647</v>
      </c>
      <c r="D10" s="17" t="s">
        <v>648</v>
      </c>
      <c r="E10" s="4" t="s">
        <v>646</v>
      </c>
      <c r="F10" s="4"/>
      <c r="G10" s="4"/>
      <c r="H10" s="85">
        <v>145</v>
      </c>
      <c r="I10" s="86">
        <v>130</v>
      </c>
      <c r="J10" s="85">
        <v>230</v>
      </c>
      <c r="K10" s="76">
        <v>1.34</v>
      </c>
      <c r="L10" s="77"/>
      <c r="M10" s="139"/>
      <c r="N10" s="77"/>
      <c r="O10" s="138"/>
      <c r="P10" s="77"/>
      <c r="Q10" s="138"/>
      <c r="R10" s="77">
        <v>0.05</v>
      </c>
      <c r="S10" s="138">
        <f t="shared" si="0"/>
        <v>0.11023113109243879</v>
      </c>
      <c r="T10" s="78" t="s">
        <v>99</v>
      </c>
      <c r="U10" s="78" t="s">
        <v>643</v>
      </c>
      <c r="V10" s="79" t="s">
        <v>36</v>
      </c>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2"/>
    </row>
    <row r="11" spans="1:59" s="10" customFormat="1" ht="20.100000000000001" customHeight="1">
      <c r="A11" s="15" t="s">
        <v>639</v>
      </c>
      <c r="B11" s="10" t="s">
        <v>639</v>
      </c>
      <c r="C11" s="16" t="s">
        <v>649</v>
      </c>
      <c r="D11" s="17" t="s">
        <v>650</v>
      </c>
      <c r="E11" s="4" t="s">
        <v>651</v>
      </c>
      <c r="F11" s="4"/>
      <c r="G11" s="4"/>
      <c r="H11" s="85">
        <v>82</v>
      </c>
      <c r="I11" s="86">
        <v>41</v>
      </c>
      <c r="J11" s="85">
        <v>126</v>
      </c>
      <c r="K11" s="76">
        <v>7.0000000000000007E-2</v>
      </c>
      <c r="L11" s="77">
        <v>610</v>
      </c>
      <c r="M11" s="138">
        <f>CONVERT(L11,"mm","in")</f>
        <v>24.015748031496063</v>
      </c>
      <c r="N11" s="77"/>
      <c r="O11" s="138"/>
      <c r="P11" s="77"/>
      <c r="Q11" s="138"/>
      <c r="R11" s="77"/>
      <c r="S11" s="138"/>
      <c r="T11" s="78" t="s">
        <v>99</v>
      </c>
      <c r="U11" s="78"/>
      <c r="V11" s="79" t="s">
        <v>36</v>
      </c>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2"/>
    </row>
    <row r="12" spans="1:59" s="10" customFormat="1" ht="20.100000000000001" customHeight="1">
      <c r="A12" s="15" t="s">
        <v>639</v>
      </c>
      <c r="B12" s="10" t="s">
        <v>639</v>
      </c>
      <c r="C12" s="16" t="s">
        <v>652</v>
      </c>
      <c r="D12" s="17" t="s">
        <v>653</v>
      </c>
      <c r="E12" s="4" t="s">
        <v>654</v>
      </c>
      <c r="F12" s="4"/>
      <c r="G12" s="4"/>
      <c r="H12" s="74" t="s">
        <v>99</v>
      </c>
      <c r="I12" s="75" t="s">
        <v>99</v>
      </c>
      <c r="J12" s="74" t="s">
        <v>99</v>
      </c>
      <c r="K12" s="76">
        <v>0.08</v>
      </c>
      <c r="L12" s="81" t="s">
        <v>99</v>
      </c>
      <c r="M12" s="139" t="s">
        <v>99</v>
      </c>
      <c r="N12" s="81" t="s">
        <v>99</v>
      </c>
      <c r="O12" s="139" t="s">
        <v>99</v>
      </c>
      <c r="P12" s="81" t="s">
        <v>99</v>
      </c>
      <c r="Q12" s="139" t="s">
        <v>99</v>
      </c>
      <c r="R12" s="88">
        <v>0.05</v>
      </c>
      <c r="S12" s="138">
        <f t="shared" si="0"/>
        <v>0.11023113109243879</v>
      </c>
      <c r="T12" s="78" t="s">
        <v>99</v>
      </c>
      <c r="U12" s="78" t="s">
        <v>643</v>
      </c>
      <c r="V12" s="79" t="s">
        <v>36</v>
      </c>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2"/>
    </row>
    <row r="13" spans="1:59" s="10" customFormat="1" ht="20.100000000000001" customHeight="1">
      <c r="A13" s="15" t="s">
        <v>639</v>
      </c>
      <c r="B13" s="10" t="s">
        <v>639</v>
      </c>
      <c r="C13" s="16" t="s">
        <v>655</v>
      </c>
      <c r="D13" s="17" t="s">
        <v>656</v>
      </c>
      <c r="E13" s="4" t="s">
        <v>657</v>
      </c>
      <c r="F13" s="4"/>
      <c r="G13" s="4"/>
      <c r="H13" s="74" t="s">
        <v>99</v>
      </c>
      <c r="I13" s="75" t="s">
        <v>99</v>
      </c>
      <c r="J13" s="74" t="s">
        <v>99</v>
      </c>
      <c r="K13" s="76">
        <v>7.0000000000000007E-2</v>
      </c>
      <c r="L13" s="81" t="s">
        <v>99</v>
      </c>
      <c r="M13" s="139" t="s">
        <v>99</v>
      </c>
      <c r="N13" s="81" t="s">
        <v>99</v>
      </c>
      <c r="O13" s="139" t="s">
        <v>99</v>
      </c>
      <c r="P13" s="81" t="s">
        <v>99</v>
      </c>
      <c r="Q13" s="139" t="s">
        <v>99</v>
      </c>
      <c r="R13" s="88">
        <v>0.05</v>
      </c>
      <c r="S13" s="138">
        <f t="shared" si="0"/>
        <v>0.11023113109243879</v>
      </c>
      <c r="T13" s="78" t="s">
        <v>99</v>
      </c>
      <c r="U13" s="78" t="s">
        <v>643</v>
      </c>
      <c r="V13" s="79" t="s">
        <v>36</v>
      </c>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2"/>
    </row>
    <row r="14" spans="1:59" s="10" customFormat="1" ht="20.100000000000001" customHeight="1">
      <c r="A14" s="15" t="s">
        <v>639</v>
      </c>
      <c r="B14" s="10" t="s">
        <v>639</v>
      </c>
      <c r="C14" s="16" t="s">
        <v>658</v>
      </c>
      <c r="D14" s="17" t="s">
        <v>659</v>
      </c>
      <c r="E14" s="4" t="s">
        <v>660</v>
      </c>
      <c r="F14" s="4"/>
      <c r="G14" s="4"/>
      <c r="H14" s="74" t="s">
        <v>99</v>
      </c>
      <c r="I14" s="80" t="s">
        <v>99</v>
      </c>
      <c r="J14" s="74" t="s">
        <v>99</v>
      </c>
      <c r="K14" s="76">
        <v>1.2E-2</v>
      </c>
      <c r="L14" s="81" t="s">
        <v>99</v>
      </c>
      <c r="M14" s="139" t="s">
        <v>99</v>
      </c>
      <c r="N14" s="81" t="s">
        <v>99</v>
      </c>
      <c r="O14" s="139" t="s">
        <v>99</v>
      </c>
      <c r="P14" s="81" t="s">
        <v>99</v>
      </c>
      <c r="Q14" s="139" t="s">
        <v>99</v>
      </c>
      <c r="R14" s="88">
        <v>0.01</v>
      </c>
      <c r="S14" s="138">
        <f t="shared" si="0"/>
        <v>2.2046226218487758E-2</v>
      </c>
      <c r="T14" s="78" t="s">
        <v>99</v>
      </c>
      <c r="U14" s="78" t="s">
        <v>99</v>
      </c>
      <c r="V14" s="79" t="s">
        <v>36</v>
      </c>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2"/>
    </row>
    <row r="15" spans="1:59" s="10" customFormat="1" ht="20.100000000000001" customHeight="1">
      <c r="A15" s="15" t="s">
        <v>639</v>
      </c>
      <c r="B15" s="10" t="s">
        <v>639</v>
      </c>
      <c r="C15" s="16" t="s">
        <v>661</v>
      </c>
      <c r="D15" s="17" t="s">
        <v>662</v>
      </c>
      <c r="E15" s="83" t="s">
        <v>663</v>
      </c>
      <c r="F15" s="83"/>
      <c r="G15" s="83"/>
      <c r="H15" s="74" t="s">
        <v>99</v>
      </c>
      <c r="I15" s="80" t="s">
        <v>99</v>
      </c>
      <c r="J15" s="74" t="s">
        <v>99</v>
      </c>
      <c r="K15" s="84">
        <v>0.15</v>
      </c>
      <c r="L15" s="81" t="s">
        <v>99</v>
      </c>
      <c r="M15" s="139" t="s">
        <v>99</v>
      </c>
      <c r="N15" s="81" t="s">
        <v>99</v>
      </c>
      <c r="O15" s="139" t="s">
        <v>99</v>
      </c>
      <c r="P15" s="81" t="s">
        <v>99</v>
      </c>
      <c r="Q15" s="139" t="s">
        <v>99</v>
      </c>
      <c r="R15" s="88">
        <v>0.1</v>
      </c>
      <c r="S15" s="138">
        <f t="shared" si="0"/>
        <v>0.22046226218487758</v>
      </c>
      <c r="T15" s="78" t="s">
        <v>99</v>
      </c>
      <c r="U15" s="78" t="s">
        <v>99</v>
      </c>
      <c r="V15" s="79" t="s">
        <v>36</v>
      </c>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2"/>
    </row>
    <row r="16" spans="1:59" s="10" customFormat="1" ht="20.100000000000001" customHeight="1">
      <c r="A16" s="15" t="s">
        <v>664</v>
      </c>
      <c r="B16" s="10" t="s">
        <v>664</v>
      </c>
      <c r="C16" s="16" t="s">
        <v>665</v>
      </c>
      <c r="D16" s="17" t="s">
        <v>666</v>
      </c>
      <c r="E16" s="14" t="s">
        <v>667</v>
      </c>
      <c r="F16" s="14"/>
      <c r="G16" s="14"/>
      <c r="H16" s="74">
        <v>260</v>
      </c>
      <c r="I16" s="75">
        <v>190</v>
      </c>
      <c r="J16" s="74">
        <v>60</v>
      </c>
      <c r="K16" s="76">
        <v>1.03</v>
      </c>
      <c r="L16" s="87">
        <v>170</v>
      </c>
      <c r="M16" s="138">
        <f t="shared" ref="M16:M19" si="1">CONVERT(L16,"mm","in")</f>
        <v>6.6929133858267713</v>
      </c>
      <c r="N16" s="87">
        <v>82</v>
      </c>
      <c r="O16" s="138">
        <f>CONVERT(N16,"mm","in")</f>
        <v>3.2283464566929134</v>
      </c>
      <c r="P16" s="87">
        <v>32</v>
      </c>
      <c r="Q16" s="138">
        <f>CONVERT(P16,"mm","in")</f>
        <v>1.2598425196850394</v>
      </c>
      <c r="R16" s="89">
        <v>0.4</v>
      </c>
      <c r="S16" s="138">
        <f t="shared" si="0"/>
        <v>0.88184904873951031</v>
      </c>
      <c r="T16" s="78" t="s">
        <v>49</v>
      </c>
      <c r="U16" s="78" t="s">
        <v>99</v>
      </c>
      <c r="V16" s="79" t="s">
        <v>36</v>
      </c>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2"/>
    </row>
    <row r="17" spans="1:59" s="18" customFormat="1" ht="20.100000000000001" customHeight="1">
      <c r="A17" s="15" t="s">
        <v>664</v>
      </c>
      <c r="B17" s="10" t="s">
        <v>664</v>
      </c>
      <c r="C17" s="16" t="s">
        <v>668</v>
      </c>
      <c r="D17" s="17" t="s">
        <v>669</v>
      </c>
      <c r="E17" s="14" t="s">
        <v>670</v>
      </c>
      <c r="F17" s="14"/>
      <c r="G17" s="14"/>
      <c r="H17" s="74">
        <v>147</v>
      </c>
      <c r="I17" s="75">
        <v>90</v>
      </c>
      <c r="J17" s="74">
        <v>218</v>
      </c>
      <c r="K17" s="76">
        <v>1.3</v>
      </c>
      <c r="L17" s="87">
        <v>175</v>
      </c>
      <c r="M17" s="138">
        <f t="shared" si="1"/>
        <v>6.8897637795275584</v>
      </c>
      <c r="N17" s="87">
        <v>83.6</v>
      </c>
      <c r="O17" s="138">
        <f t="shared" ref="O17:O19" si="2">CONVERT(N17,"mm","in")</f>
        <v>3.2913385826771657</v>
      </c>
      <c r="P17" s="87">
        <v>31.2</v>
      </c>
      <c r="Q17" s="138">
        <f t="shared" ref="Q17:Q19" si="3">CONVERT(P17,"mm","in")</f>
        <v>1.2283464566929134</v>
      </c>
      <c r="R17" s="89">
        <v>0.5</v>
      </c>
      <c r="S17" s="138">
        <f t="shared" si="0"/>
        <v>1.1023113109243878</v>
      </c>
      <c r="T17" s="78" t="s">
        <v>49</v>
      </c>
      <c r="U17" s="128" t="s">
        <v>99</v>
      </c>
      <c r="V17" s="79" t="s">
        <v>36</v>
      </c>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3"/>
    </row>
    <row r="18" spans="1:59" s="18" customFormat="1" ht="20.100000000000001" customHeight="1">
      <c r="A18" s="15" t="s">
        <v>664</v>
      </c>
      <c r="B18" s="10" t="s">
        <v>664</v>
      </c>
      <c r="C18" s="16" t="s">
        <v>671</v>
      </c>
      <c r="D18" s="17" t="s">
        <v>672</v>
      </c>
      <c r="E18" s="14" t="s">
        <v>670</v>
      </c>
      <c r="F18" s="14"/>
      <c r="G18" s="14"/>
      <c r="H18" s="74">
        <v>147</v>
      </c>
      <c r="I18" s="75">
        <v>90</v>
      </c>
      <c r="J18" s="74">
        <v>218</v>
      </c>
      <c r="K18" s="76">
        <v>1.3</v>
      </c>
      <c r="L18" s="87">
        <v>175</v>
      </c>
      <c r="M18" s="138">
        <f t="shared" si="1"/>
        <v>6.8897637795275584</v>
      </c>
      <c r="N18" s="87">
        <v>83.6</v>
      </c>
      <c r="O18" s="138">
        <f t="shared" si="2"/>
        <v>3.2913385826771657</v>
      </c>
      <c r="P18" s="87">
        <v>31.2</v>
      </c>
      <c r="Q18" s="138">
        <f t="shared" si="3"/>
        <v>1.2283464566929134</v>
      </c>
      <c r="R18" s="89">
        <v>0.5</v>
      </c>
      <c r="S18" s="138">
        <f t="shared" si="0"/>
        <v>1.1023113109243878</v>
      </c>
      <c r="T18" s="78" t="s">
        <v>49</v>
      </c>
      <c r="U18" s="128" t="s">
        <v>99</v>
      </c>
      <c r="V18" s="79" t="s">
        <v>36</v>
      </c>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3"/>
    </row>
    <row r="19" spans="1:59" s="18" customFormat="1" ht="20.100000000000001" customHeight="1">
      <c r="A19" s="15" t="s">
        <v>664</v>
      </c>
      <c r="B19" s="10" t="s">
        <v>639</v>
      </c>
      <c r="C19" s="16" t="s">
        <v>673</v>
      </c>
      <c r="D19" s="17" t="s">
        <v>674</v>
      </c>
      <c r="E19" s="14" t="s">
        <v>675</v>
      </c>
      <c r="F19" s="14"/>
      <c r="G19" s="14"/>
      <c r="H19" s="74">
        <v>350</v>
      </c>
      <c r="I19" s="75">
        <v>20</v>
      </c>
      <c r="J19" s="74">
        <v>150</v>
      </c>
      <c r="K19" s="76">
        <v>0.6</v>
      </c>
      <c r="L19" s="87">
        <v>350</v>
      </c>
      <c r="M19" s="138">
        <f t="shared" si="1"/>
        <v>13.779527559055117</v>
      </c>
      <c r="N19" s="87">
        <v>20</v>
      </c>
      <c r="O19" s="138">
        <f t="shared" si="2"/>
        <v>0.78740157480314965</v>
      </c>
      <c r="P19" s="87">
        <v>150</v>
      </c>
      <c r="Q19" s="138">
        <f t="shared" si="3"/>
        <v>5.9055118110236222</v>
      </c>
      <c r="R19" s="89">
        <v>0.55000000000000004</v>
      </c>
      <c r="S19" s="138">
        <f t="shared" si="0"/>
        <v>1.2125424420168269</v>
      </c>
      <c r="T19" s="78" t="s">
        <v>49</v>
      </c>
      <c r="U19" s="128" t="s">
        <v>99</v>
      </c>
      <c r="V19" s="79" t="s">
        <v>36</v>
      </c>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3"/>
    </row>
  </sheetData>
  <autoFilter ref="C1:C19" xr:uid="{C198806E-30F9-4BB4-9A6B-CFF65E99C6FD}"/>
  <mergeCells count="9">
    <mergeCell ref="H2:K2"/>
    <mergeCell ref="L2:S2"/>
    <mergeCell ref="A2:A3"/>
    <mergeCell ref="B2:B3"/>
    <mergeCell ref="C2:C3"/>
    <mergeCell ref="D2:D3"/>
    <mergeCell ref="E2:E3"/>
    <mergeCell ref="F2:F3"/>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A4AA-AD14-432F-9E15-08CF33C97257}">
  <dimension ref="A1:L205"/>
  <sheetViews>
    <sheetView showGridLines="0" workbookViewId="0">
      <pane ySplit="1" topLeftCell="A132" activePane="bottomLeft" state="frozen"/>
      <selection pane="bottomLeft" activeCell="I132" sqref="I132"/>
    </sheetView>
  </sheetViews>
  <sheetFormatPr defaultColWidth="11.25" defaultRowHeight="12.75" customHeight="1"/>
  <cols>
    <col min="1" max="1" width="11.25" style="92"/>
    <col min="2" max="2" width="44.125" style="92" bestFit="1" customWidth="1"/>
    <col min="3" max="3" width="13.125" style="92" customWidth="1"/>
    <col min="4" max="4" width="15.125" style="92" customWidth="1"/>
    <col min="5" max="5" width="6" style="92" bestFit="1" customWidth="1"/>
    <col min="6" max="6" width="12.25" style="92" customWidth="1"/>
    <col min="7" max="7" width="14.25" style="92" customWidth="1"/>
    <col min="8" max="8" width="16.125" style="92" customWidth="1"/>
    <col min="9" max="9" width="17.25" style="92" customWidth="1"/>
    <col min="10" max="10" width="1.25" style="92" customWidth="1"/>
    <col min="11" max="11" width="16.125" style="117" customWidth="1"/>
    <col min="12" max="12" width="17.25" style="92" customWidth="1"/>
    <col min="13" max="16384" width="11.25" style="92"/>
  </cols>
  <sheetData>
    <row r="1" spans="1:12" ht="45.75" customHeight="1">
      <c r="A1" s="115" t="s">
        <v>676</v>
      </c>
      <c r="B1" s="113" t="s">
        <v>677</v>
      </c>
      <c r="C1" s="113" t="s">
        <v>678</v>
      </c>
      <c r="D1" s="114" t="s">
        <v>80</v>
      </c>
      <c r="E1" s="115" t="s">
        <v>84</v>
      </c>
      <c r="F1" s="115" t="s">
        <v>679</v>
      </c>
      <c r="G1" s="115" t="s">
        <v>680</v>
      </c>
      <c r="H1" s="115" t="s">
        <v>676</v>
      </c>
      <c r="I1" s="116" t="s">
        <v>681</v>
      </c>
      <c r="K1" s="118" t="s">
        <v>682</v>
      </c>
      <c r="L1" s="119" t="s">
        <v>681</v>
      </c>
    </row>
    <row r="2" spans="1:12" ht="15.75">
      <c r="A2" s="106" t="s">
        <v>104</v>
      </c>
      <c r="B2" s="107" t="s">
        <v>105</v>
      </c>
      <c r="C2" s="107" t="s">
        <v>96</v>
      </c>
      <c r="D2" s="107" t="s">
        <v>97</v>
      </c>
      <c r="E2" s="108">
        <v>6</v>
      </c>
      <c r="F2" s="109">
        <v>2.1</v>
      </c>
      <c r="G2" s="110">
        <v>1</v>
      </c>
      <c r="H2" s="111">
        <v>700516</v>
      </c>
      <c r="I2" s="112" t="s">
        <v>683</v>
      </c>
      <c r="K2" s="120">
        <v>700571</v>
      </c>
      <c r="L2" s="121" t="s">
        <v>683</v>
      </c>
    </row>
    <row r="3" spans="1:12" ht="15.75">
      <c r="A3" s="93" t="s">
        <v>107</v>
      </c>
      <c r="B3" s="94" t="s">
        <v>108</v>
      </c>
      <c r="C3" s="94" t="s">
        <v>96</v>
      </c>
      <c r="D3" s="94" t="s">
        <v>97</v>
      </c>
      <c r="E3" s="95">
        <v>6</v>
      </c>
      <c r="F3" s="96">
        <v>4.2</v>
      </c>
      <c r="G3" s="97">
        <v>1.4</v>
      </c>
      <c r="H3" s="101">
        <v>700516</v>
      </c>
      <c r="I3" s="102" t="s">
        <v>683</v>
      </c>
      <c r="K3" s="120">
        <v>700571</v>
      </c>
      <c r="L3" s="121" t="s">
        <v>683</v>
      </c>
    </row>
    <row r="4" spans="1:12" ht="15.75">
      <c r="A4" s="93" t="s">
        <v>109</v>
      </c>
      <c r="B4" s="94" t="s">
        <v>110</v>
      </c>
      <c r="C4" s="94" t="s">
        <v>96</v>
      </c>
      <c r="D4" s="94" t="s">
        <v>97</v>
      </c>
      <c r="E4" s="95">
        <v>6</v>
      </c>
      <c r="F4" s="96">
        <v>4.2</v>
      </c>
      <c r="G4" s="97">
        <v>1.4</v>
      </c>
      <c r="H4" s="101">
        <v>700516</v>
      </c>
      <c r="I4" s="102" t="s">
        <v>683</v>
      </c>
      <c r="K4" s="120">
        <v>700571</v>
      </c>
      <c r="L4" s="121" t="s">
        <v>683</v>
      </c>
    </row>
    <row r="5" spans="1:12" ht="15.75">
      <c r="A5" s="93" t="s">
        <v>111</v>
      </c>
      <c r="B5" s="94" t="s">
        <v>112</v>
      </c>
      <c r="C5" s="94" t="s">
        <v>96</v>
      </c>
      <c r="D5" s="94" t="s">
        <v>97</v>
      </c>
      <c r="E5" s="95">
        <v>6</v>
      </c>
      <c r="F5" s="96">
        <v>4.2</v>
      </c>
      <c r="G5" s="97">
        <v>1.4</v>
      </c>
      <c r="H5" s="101">
        <v>700516</v>
      </c>
      <c r="I5" s="102" t="s">
        <v>683</v>
      </c>
      <c r="K5" s="120">
        <v>700571</v>
      </c>
      <c r="L5" s="121" t="s">
        <v>683</v>
      </c>
    </row>
    <row r="6" spans="1:12" ht="15.75">
      <c r="A6" s="131" t="s">
        <v>113</v>
      </c>
      <c r="B6" s="98" t="s">
        <v>114</v>
      </c>
      <c r="C6" s="94" t="s">
        <v>96</v>
      </c>
      <c r="D6" s="94" t="s">
        <v>97</v>
      </c>
      <c r="E6" s="95">
        <v>6</v>
      </c>
      <c r="F6" s="96">
        <v>4.2</v>
      </c>
      <c r="G6" s="97">
        <v>1.4</v>
      </c>
      <c r="H6" s="101">
        <v>700516</v>
      </c>
      <c r="I6" s="102" t="s">
        <v>683</v>
      </c>
      <c r="K6" s="120">
        <v>700571</v>
      </c>
      <c r="L6" s="121" t="s">
        <v>683</v>
      </c>
    </row>
    <row r="7" spans="1:12" ht="15.75">
      <c r="A7" s="93" t="s">
        <v>381</v>
      </c>
      <c r="B7" s="94" t="s">
        <v>382</v>
      </c>
      <c r="C7" s="94" t="s">
        <v>684</v>
      </c>
      <c r="D7" s="94" t="s">
        <v>97</v>
      </c>
      <c r="E7" s="95">
        <v>6</v>
      </c>
      <c r="F7" s="96">
        <v>4.2</v>
      </c>
      <c r="G7" s="97">
        <v>1.4</v>
      </c>
      <c r="H7" s="101">
        <v>700516</v>
      </c>
      <c r="I7" s="102" t="s">
        <v>683</v>
      </c>
      <c r="K7" s="120">
        <v>700571</v>
      </c>
      <c r="L7" s="121" t="s">
        <v>683</v>
      </c>
    </row>
    <row r="8" spans="1:12" ht="15.75">
      <c r="A8" s="93" t="s">
        <v>115</v>
      </c>
      <c r="B8" s="94" t="s">
        <v>116</v>
      </c>
      <c r="C8" s="94" t="s">
        <v>96</v>
      </c>
      <c r="D8" s="94" t="s">
        <v>97</v>
      </c>
      <c r="E8" s="95">
        <v>6</v>
      </c>
      <c r="F8" s="96">
        <v>6.3</v>
      </c>
      <c r="G8" s="97">
        <v>2.1</v>
      </c>
      <c r="H8" s="101">
        <v>700516</v>
      </c>
      <c r="I8" s="102" t="s">
        <v>683</v>
      </c>
      <c r="K8" s="120">
        <v>700571</v>
      </c>
      <c r="L8" s="121" t="s">
        <v>683</v>
      </c>
    </row>
    <row r="9" spans="1:12" ht="15.75">
      <c r="A9" s="93" t="s">
        <v>117</v>
      </c>
      <c r="B9" s="94" t="s">
        <v>118</v>
      </c>
      <c r="C9" s="94" t="s">
        <v>96</v>
      </c>
      <c r="D9" s="94" t="s">
        <v>97</v>
      </c>
      <c r="E9" s="95">
        <v>6</v>
      </c>
      <c r="F9" s="96">
        <v>6.3</v>
      </c>
      <c r="G9" s="97">
        <v>2.1</v>
      </c>
      <c r="H9" s="101">
        <v>700516</v>
      </c>
      <c r="I9" s="102" t="s">
        <v>683</v>
      </c>
      <c r="K9" s="120">
        <v>700571</v>
      </c>
      <c r="L9" s="121" t="s">
        <v>683</v>
      </c>
    </row>
    <row r="10" spans="1:12" ht="15.75">
      <c r="A10" s="93" t="s">
        <v>383</v>
      </c>
      <c r="B10" s="94" t="s">
        <v>384</v>
      </c>
      <c r="C10" s="94" t="s">
        <v>684</v>
      </c>
      <c r="D10" s="94" t="s">
        <v>97</v>
      </c>
      <c r="E10" s="95">
        <v>6</v>
      </c>
      <c r="F10" s="96">
        <v>6.3</v>
      </c>
      <c r="G10" s="97">
        <v>2.1</v>
      </c>
      <c r="H10" s="101">
        <v>700516</v>
      </c>
      <c r="I10" s="102" t="s">
        <v>683</v>
      </c>
      <c r="K10" s="120">
        <v>700571</v>
      </c>
      <c r="L10" s="121" t="s">
        <v>683</v>
      </c>
    </row>
    <row r="11" spans="1:12" ht="15.75">
      <c r="A11" s="93" t="s">
        <v>102</v>
      </c>
      <c r="B11" s="94" t="s">
        <v>103</v>
      </c>
      <c r="C11" s="94" t="s">
        <v>96</v>
      </c>
      <c r="D11" s="94" t="s">
        <v>97</v>
      </c>
      <c r="E11" s="95">
        <v>6</v>
      </c>
      <c r="F11" s="96">
        <v>8.4</v>
      </c>
      <c r="G11" s="97">
        <v>2.8</v>
      </c>
      <c r="H11" s="101">
        <v>700516</v>
      </c>
      <c r="I11" s="102" t="s">
        <v>683</v>
      </c>
      <c r="K11" s="120">
        <v>700571</v>
      </c>
      <c r="L11" s="121" t="s">
        <v>683</v>
      </c>
    </row>
    <row r="12" spans="1:12" ht="15.75">
      <c r="A12" s="93" t="s">
        <v>385</v>
      </c>
      <c r="B12" s="94" t="s">
        <v>386</v>
      </c>
      <c r="C12" s="94" t="s">
        <v>684</v>
      </c>
      <c r="D12" s="94" t="s">
        <v>97</v>
      </c>
      <c r="E12" s="95">
        <v>6</v>
      </c>
      <c r="F12" s="96">
        <v>10.5</v>
      </c>
      <c r="G12" s="97">
        <v>3.5</v>
      </c>
      <c r="H12" s="101">
        <v>700516</v>
      </c>
      <c r="I12" s="102" t="s">
        <v>683</v>
      </c>
      <c r="K12" s="120">
        <v>700571</v>
      </c>
      <c r="L12" s="121" t="s">
        <v>683</v>
      </c>
    </row>
    <row r="13" spans="1:12" ht="15.75">
      <c r="A13" s="93" t="s">
        <v>119</v>
      </c>
      <c r="B13" s="94" t="s">
        <v>120</v>
      </c>
      <c r="C13" s="94" t="s">
        <v>96</v>
      </c>
      <c r="D13" s="94" t="s">
        <v>97</v>
      </c>
      <c r="E13" s="95">
        <v>6</v>
      </c>
      <c r="F13" s="96">
        <v>11.6</v>
      </c>
      <c r="G13" s="97">
        <v>3.8</v>
      </c>
      <c r="H13" s="101">
        <v>700516</v>
      </c>
      <c r="I13" s="102" t="s">
        <v>683</v>
      </c>
      <c r="K13" s="120">
        <v>700571</v>
      </c>
      <c r="L13" s="121" t="s">
        <v>683</v>
      </c>
    </row>
    <row r="14" spans="1:12" ht="15.75">
      <c r="A14" s="93" t="s">
        <v>121</v>
      </c>
      <c r="B14" s="94" t="s">
        <v>122</v>
      </c>
      <c r="C14" s="94" t="s">
        <v>96</v>
      </c>
      <c r="D14" s="94" t="s">
        <v>97</v>
      </c>
      <c r="E14" s="95">
        <v>6</v>
      </c>
      <c r="F14" s="96">
        <v>11.6</v>
      </c>
      <c r="G14" s="97">
        <v>3.8</v>
      </c>
      <c r="H14" s="111">
        <v>700516</v>
      </c>
      <c r="I14" s="102" t="s">
        <v>683</v>
      </c>
      <c r="K14" s="120">
        <v>700571</v>
      </c>
      <c r="L14" s="121" t="s">
        <v>683</v>
      </c>
    </row>
    <row r="15" spans="1:12" ht="15.75">
      <c r="A15" s="93" t="s">
        <v>377</v>
      </c>
      <c r="B15" s="94" t="s">
        <v>378</v>
      </c>
      <c r="C15" s="94" t="s">
        <v>684</v>
      </c>
      <c r="D15" s="94" t="s">
        <v>97</v>
      </c>
      <c r="E15" s="95">
        <v>6</v>
      </c>
      <c r="F15" s="96">
        <v>11.6</v>
      </c>
      <c r="G15" s="97">
        <v>3.8</v>
      </c>
      <c r="H15" s="111">
        <v>700516</v>
      </c>
      <c r="I15" s="102" t="s">
        <v>683</v>
      </c>
      <c r="K15" s="120">
        <v>700571</v>
      </c>
      <c r="L15" s="121" t="s">
        <v>683</v>
      </c>
    </row>
    <row r="16" spans="1:12" ht="15.75">
      <c r="A16" s="93" t="s">
        <v>379</v>
      </c>
      <c r="B16" s="94" t="s">
        <v>380</v>
      </c>
      <c r="C16" s="94" t="s">
        <v>684</v>
      </c>
      <c r="D16" s="94" t="s">
        <v>97</v>
      </c>
      <c r="E16" s="95">
        <v>6</v>
      </c>
      <c r="F16" s="96">
        <v>11.6</v>
      </c>
      <c r="G16" s="97">
        <v>3.8</v>
      </c>
      <c r="H16" s="111">
        <v>700516</v>
      </c>
      <c r="I16" s="102" t="s">
        <v>683</v>
      </c>
      <c r="K16" s="120">
        <v>700571</v>
      </c>
      <c r="L16" s="121" t="s">
        <v>683</v>
      </c>
    </row>
    <row r="17" spans="1:12" ht="15.75">
      <c r="A17" s="93" t="s">
        <v>123</v>
      </c>
      <c r="B17" s="94" t="s">
        <v>124</v>
      </c>
      <c r="C17" s="94" t="s">
        <v>96</v>
      </c>
      <c r="D17" s="94" t="s">
        <v>97</v>
      </c>
      <c r="E17" s="95">
        <v>6</v>
      </c>
      <c r="F17" s="96">
        <v>12.6</v>
      </c>
      <c r="G17" s="97">
        <v>4.2</v>
      </c>
      <c r="H17" s="101">
        <v>700516</v>
      </c>
      <c r="I17" s="102" t="s">
        <v>683</v>
      </c>
      <c r="K17" s="120">
        <v>700571</v>
      </c>
      <c r="L17" s="141" t="s">
        <v>683</v>
      </c>
    </row>
    <row r="18" spans="1:12" ht="15.75">
      <c r="A18" s="93" t="s">
        <v>94</v>
      </c>
      <c r="B18" s="94" t="s">
        <v>95</v>
      </c>
      <c r="C18" s="94" t="s">
        <v>96</v>
      </c>
      <c r="D18" s="94" t="s">
        <v>97</v>
      </c>
      <c r="E18" s="95">
        <v>6</v>
      </c>
      <c r="F18" s="96">
        <v>13.7</v>
      </c>
      <c r="G18" s="97">
        <v>4.5</v>
      </c>
      <c r="H18" s="101">
        <v>700516</v>
      </c>
      <c r="I18" s="102" t="s">
        <v>683</v>
      </c>
      <c r="K18" s="120">
        <v>700571</v>
      </c>
      <c r="L18" s="141" t="s">
        <v>683</v>
      </c>
    </row>
    <row r="19" spans="1:12" ht="15.75">
      <c r="A19" s="93" t="s">
        <v>387</v>
      </c>
      <c r="B19" s="94" t="s">
        <v>388</v>
      </c>
      <c r="C19" s="94" t="s">
        <v>684</v>
      </c>
      <c r="D19" s="94" t="s">
        <v>97</v>
      </c>
      <c r="E19" s="95">
        <v>6</v>
      </c>
      <c r="F19" s="96">
        <v>13.7</v>
      </c>
      <c r="G19" s="97">
        <v>4.5</v>
      </c>
      <c r="H19" s="101">
        <v>700516</v>
      </c>
      <c r="I19" s="102" t="s">
        <v>683</v>
      </c>
      <c r="K19" s="120">
        <v>700571</v>
      </c>
      <c r="L19" s="141" t="s">
        <v>683</v>
      </c>
    </row>
    <row r="20" spans="1:12" ht="15.75">
      <c r="A20" s="93" t="s">
        <v>231</v>
      </c>
      <c r="B20" s="94" t="s">
        <v>232</v>
      </c>
      <c r="C20" s="94" t="s">
        <v>685</v>
      </c>
      <c r="D20" s="94" t="s">
        <v>97</v>
      </c>
      <c r="E20" s="95">
        <v>12</v>
      </c>
      <c r="F20" s="96">
        <v>2.4</v>
      </c>
      <c r="G20" s="97">
        <v>1</v>
      </c>
      <c r="H20" s="101">
        <v>700516</v>
      </c>
      <c r="I20" s="102" t="s">
        <v>683</v>
      </c>
      <c r="K20" s="120">
        <v>700571</v>
      </c>
      <c r="L20" s="121" t="s">
        <v>683</v>
      </c>
    </row>
    <row r="21" spans="1:12" ht="15.75">
      <c r="A21" s="93" t="s">
        <v>236</v>
      </c>
      <c r="B21" s="94" t="s">
        <v>237</v>
      </c>
      <c r="C21" s="94" t="s">
        <v>685</v>
      </c>
      <c r="D21" s="94" t="s">
        <v>97</v>
      </c>
      <c r="E21" s="95">
        <v>12</v>
      </c>
      <c r="F21" s="96">
        <v>2.4</v>
      </c>
      <c r="G21" s="97">
        <v>1</v>
      </c>
      <c r="H21" s="101">
        <v>700516</v>
      </c>
      <c r="I21" s="102" t="s">
        <v>683</v>
      </c>
      <c r="K21" s="120">
        <v>700571</v>
      </c>
      <c r="L21" s="121" t="s">
        <v>683</v>
      </c>
    </row>
    <row r="22" spans="1:12" ht="15.75">
      <c r="A22" s="93" t="s">
        <v>331</v>
      </c>
      <c r="B22" s="94" t="s">
        <v>332</v>
      </c>
      <c r="C22" s="94" t="s">
        <v>684</v>
      </c>
      <c r="D22" s="94" t="s">
        <v>97</v>
      </c>
      <c r="E22" s="95">
        <v>12</v>
      </c>
      <c r="F22" s="96">
        <v>2.4</v>
      </c>
      <c r="G22" s="97">
        <v>1</v>
      </c>
      <c r="H22" s="101">
        <v>700516</v>
      </c>
      <c r="I22" s="102" t="s">
        <v>683</v>
      </c>
      <c r="K22" s="120">
        <v>700571</v>
      </c>
      <c r="L22" s="121" t="s">
        <v>683</v>
      </c>
    </row>
    <row r="23" spans="1:12" ht="15.75">
      <c r="A23" s="93" t="s">
        <v>333</v>
      </c>
      <c r="B23" s="94" t="s">
        <v>334</v>
      </c>
      <c r="C23" s="94" t="s">
        <v>684</v>
      </c>
      <c r="D23" s="94" t="s">
        <v>97</v>
      </c>
      <c r="E23" s="95">
        <v>12</v>
      </c>
      <c r="F23" s="96">
        <v>2.4</v>
      </c>
      <c r="G23" s="97">
        <v>1</v>
      </c>
      <c r="H23" s="101">
        <v>700516</v>
      </c>
      <c r="I23" s="102" t="s">
        <v>683</v>
      </c>
      <c r="K23" s="120">
        <v>700571</v>
      </c>
      <c r="L23" s="121" t="s">
        <v>683</v>
      </c>
    </row>
    <row r="24" spans="1:12" ht="15.75">
      <c r="A24" s="93" t="s">
        <v>140</v>
      </c>
      <c r="B24" s="94" t="s">
        <v>141</v>
      </c>
      <c r="C24" s="94" t="s">
        <v>96</v>
      </c>
      <c r="D24" s="94" t="s">
        <v>97</v>
      </c>
      <c r="E24" s="95">
        <v>12</v>
      </c>
      <c r="F24" s="96">
        <v>2.6</v>
      </c>
      <c r="G24" s="97">
        <v>1</v>
      </c>
      <c r="H24" s="111">
        <v>700516</v>
      </c>
      <c r="I24" s="102" t="s">
        <v>683</v>
      </c>
      <c r="K24" s="120">
        <v>700571</v>
      </c>
      <c r="L24" s="121" t="s">
        <v>683</v>
      </c>
    </row>
    <row r="25" spans="1:12" ht="15.75">
      <c r="A25" s="93" t="s">
        <v>401</v>
      </c>
      <c r="B25" s="94" t="s">
        <v>402</v>
      </c>
      <c r="C25" s="94" t="s">
        <v>684</v>
      </c>
      <c r="D25" s="94" t="s">
        <v>97</v>
      </c>
      <c r="E25" s="95">
        <v>12</v>
      </c>
      <c r="F25" s="96">
        <v>2.6</v>
      </c>
      <c r="G25" s="97">
        <v>1</v>
      </c>
      <c r="H25" s="111">
        <v>700516</v>
      </c>
      <c r="I25" s="102" t="s">
        <v>683</v>
      </c>
      <c r="K25" s="120">
        <v>700571</v>
      </c>
      <c r="L25" s="121" t="s">
        <v>683</v>
      </c>
    </row>
    <row r="26" spans="1:12" ht="15.75">
      <c r="A26" s="93" t="s">
        <v>142</v>
      </c>
      <c r="B26" s="94" t="s">
        <v>143</v>
      </c>
      <c r="C26" s="94" t="s">
        <v>96</v>
      </c>
      <c r="D26" s="94" t="s">
        <v>97</v>
      </c>
      <c r="E26" s="95">
        <v>12</v>
      </c>
      <c r="F26" s="96">
        <v>3.2</v>
      </c>
      <c r="G26" s="97">
        <v>1</v>
      </c>
      <c r="H26" s="111">
        <v>700516</v>
      </c>
      <c r="I26" s="102" t="s">
        <v>683</v>
      </c>
      <c r="K26" s="120">
        <v>700571</v>
      </c>
      <c r="L26" s="121" t="s">
        <v>683</v>
      </c>
    </row>
    <row r="27" spans="1:12" ht="15.75">
      <c r="A27" s="93" t="s">
        <v>144</v>
      </c>
      <c r="B27" s="94" t="s">
        <v>145</v>
      </c>
      <c r="C27" s="94" t="s">
        <v>96</v>
      </c>
      <c r="D27" s="94" t="s">
        <v>97</v>
      </c>
      <c r="E27" s="95">
        <v>12</v>
      </c>
      <c r="F27" s="96">
        <v>3.2</v>
      </c>
      <c r="G27" s="97">
        <v>1</v>
      </c>
      <c r="H27" s="111">
        <v>700516</v>
      </c>
      <c r="I27" s="102" t="s">
        <v>683</v>
      </c>
      <c r="K27" s="120">
        <v>700571</v>
      </c>
      <c r="L27" s="121" t="s">
        <v>683</v>
      </c>
    </row>
    <row r="28" spans="1:12" ht="15.75">
      <c r="A28" s="93" t="s">
        <v>238</v>
      </c>
      <c r="B28" s="94" t="s">
        <v>239</v>
      </c>
      <c r="C28" s="94" t="s">
        <v>685</v>
      </c>
      <c r="D28" s="94" t="s">
        <v>97</v>
      </c>
      <c r="E28" s="95">
        <v>12</v>
      </c>
      <c r="F28" s="96">
        <v>3.2</v>
      </c>
      <c r="G28" s="97">
        <v>1</v>
      </c>
      <c r="H28" s="111">
        <v>700516</v>
      </c>
      <c r="I28" s="102" t="s">
        <v>683</v>
      </c>
      <c r="K28" s="120">
        <v>700571</v>
      </c>
      <c r="L28" s="121" t="s">
        <v>683</v>
      </c>
    </row>
    <row r="29" spans="1:12" ht="15.75">
      <c r="A29" s="93" t="s">
        <v>335</v>
      </c>
      <c r="B29" s="94" t="s">
        <v>336</v>
      </c>
      <c r="C29" s="94" t="s">
        <v>684</v>
      </c>
      <c r="D29" s="94" t="s">
        <v>97</v>
      </c>
      <c r="E29" s="95">
        <v>12</v>
      </c>
      <c r="F29" s="96">
        <v>3.2</v>
      </c>
      <c r="G29" s="97">
        <v>1</v>
      </c>
      <c r="H29" s="111">
        <v>700516</v>
      </c>
      <c r="I29" s="102" t="s">
        <v>683</v>
      </c>
      <c r="K29" s="120">
        <v>700571</v>
      </c>
      <c r="L29" s="121" t="s">
        <v>683</v>
      </c>
    </row>
    <row r="30" spans="1:12" ht="15.75">
      <c r="A30" s="93" t="s">
        <v>686</v>
      </c>
      <c r="B30" s="94" t="s">
        <v>687</v>
      </c>
      <c r="C30" s="94" t="s">
        <v>684</v>
      </c>
      <c r="D30" s="94" t="s">
        <v>97</v>
      </c>
      <c r="E30" s="95">
        <v>12</v>
      </c>
      <c r="F30" s="96">
        <v>3.2</v>
      </c>
      <c r="G30" s="97">
        <v>1</v>
      </c>
      <c r="H30" s="101">
        <v>700516</v>
      </c>
      <c r="I30" s="102" t="s">
        <v>683</v>
      </c>
      <c r="K30" s="120">
        <v>700571</v>
      </c>
      <c r="L30" s="141" t="s">
        <v>683</v>
      </c>
    </row>
    <row r="31" spans="1:12" ht="15.75">
      <c r="A31" s="93" t="s">
        <v>403</v>
      </c>
      <c r="B31" s="94" t="s">
        <v>688</v>
      </c>
      <c r="C31" s="94" t="s">
        <v>684</v>
      </c>
      <c r="D31" s="94" t="s">
        <v>97</v>
      </c>
      <c r="E31" s="95">
        <v>12</v>
      </c>
      <c r="F31" s="96">
        <v>3.2</v>
      </c>
      <c r="G31" s="97">
        <v>1</v>
      </c>
      <c r="H31" s="101">
        <v>700516</v>
      </c>
      <c r="I31" s="102" t="s">
        <v>683</v>
      </c>
      <c r="K31" s="120">
        <v>700571</v>
      </c>
      <c r="L31" s="141" t="s">
        <v>683</v>
      </c>
    </row>
    <row r="32" spans="1:12" ht="15.75">
      <c r="A32" s="93" t="s">
        <v>146</v>
      </c>
      <c r="B32" s="94" t="s">
        <v>147</v>
      </c>
      <c r="C32" s="94" t="s">
        <v>96</v>
      </c>
      <c r="D32" s="94" t="s">
        <v>97</v>
      </c>
      <c r="E32" s="95">
        <v>12</v>
      </c>
      <c r="F32" s="96">
        <v>4.2</v>
      </c>
      <c r="G32" s="97">
        <v>1.4</v>
      </c>
      <c r="H32" s="101">
        <v>700516</v>
      </c>
      <c r="I32" s="102" t="s">
        <v>683</v>
      </c>
      <c r="K32" s="120">
        <v>700571</v>
      </c>
      <c r="L32" s="141" t="s">
        <v>683</v>
      </c>
    </row>
    <row r="33" spans="1:12" ht="15.75">
      <c r="A33" s="93" t="s">
        <v>240</v>
      </c>
      <c r="B33" s="94" t="s">
        <v>241</v>
      </c>
      <c r="C33" s="94" t="s">
        <v>685</v>
      </c>
      <c r="D33" s="94" t="s">
        <v>97</v>
      </c>
      <c r="E33" s="95">
        <v>12</v>
      </c>
      <c r="F33" s="96">
        <v>4.2</v>
      </c>
      <c r="G33" s="97">
        <v>1.4</v>
      </c>
      <c r="H33" s="101">
        <v>700516</v>
      </c>
      <c r="I33" s="102" t="s">
        <v>683</v>
      </c>
      <c r="K33" s="120">
        <v>700571</v>
      </c>
      <c r="L33" s="141" t="s">
        <v>683</v>
      </c>
    </row>
    <row r="34" spans="1:12" ht="15.75">
      <c r="A34" s="93" t="s">
        <v>242</v>
      </c>
      <c r="B34" s="94" t="s">
        <v>243</v>
      </c>
      <c r="C34" s="94" t="s">
        <v>685</v>
      </c>
      <c r="D34" s="94" t="s">
        <v>97</v>
      </c>
      <c r="E34" s="95">
        <v>12</v>
      </c>
      <c r="F34" s="96">
        <v>4.2</v>
      </c>
      <c r="G34" s="97">
        <v>1.4</v>
      </c>
      <c r="H34" s="101">
        <v>700516</v>
      </c>
      <c r="I34" s="102" t="s">
        <v>683</v>
      </c>
      <c r="K34" s="120">
        <v>700571</v>
      </c>
      <c r="L34" s="141" t="s">
        <v>683</v>
      </c>
    </row>
    <row r="35" spans="1:12" ht="15.75">
      <c r="A35" s="93" t="s">
        <v>337</v>
      </c>
      <c r="B35" s="94" t="s">
        <v>338</v>
      </c>
      <c r="C35" s="94" t="s">
        <v>684</v>
      </c>
      <c r="D35" s="94" t="s">
        <v>97</v>
      </c>
      <c r="E35" s="95">
        <v>12</v>
      </c>
      <c r="F35" s="96">
        <v>4.2</v>
      </c>
      <c r="G35" s="97">
        <v>1.4</v>
      </c>
      <c r="H35" s="101">
        <v>700516</v>
      </c>
      <c r="I35" s="102" t="s">
        <v>683</v>
      </c>
      <c r="K35" s="120">
        <v>700571</v>
      </c>
      <c r="L35" s="141" t="s">
        <v>683</v>
      </c>
    </row>
    <row r="36" spans="1:12" ht="15.75">
      <c r="A36" s="93" t="s">
        <v>405</v>
      </c>
      <c r="B36" s="94" t="s">
        <v>406</v>
      </c>
      <c r="C36" s="94" t="s">
        <v>684</v>
      </c>
      <c r="D36" s="94" t="s">
        <v>97</v>
      </c>
      <c r="E36" s="95">
        <v>12</v>
      </c>
      <c r="F36" s="96">
        <v>4.2</v>
      </c>
      <c r="G36" s="97">
        <v>1.4</v>
      </c>
      <c r="H36" s="101">
        <v>700516</v>
      </c>
      <c r="I36" s="102" t="s">
        <v>683</v>
      </c>
      <c r="K36" s="120">
        <v>700571</v>
      </c>
      <c r="L36" s="141" t="s">
        <v>683</v>
      </c>
    </row>
    <row r="37" spans="1:12" ht="15.75">
      <c r="A37" s="93" t="s">
        <v>524</v>
      </c>
      <c r="B37" s="94" t="s">
        <v>525</v>
      </c>
      <c r="C37" s="94" t="s">
        <v>684</v>
      </c>
      <c r="D37" s="94" t="s">
        <v>97</v>
      </c>
      <c r="E37" s="100">
        <v>12</v>
      </c>
      <c r="F37" s="96">
        <v>4.8</v>
      </c>
      <c r="G37" s="97">
        <v>1.6</v>
      </c>
      <c r="H37" s="101">
        <v>700516</v>
      </c>
      <c r="I37" s="102" t="s">
        <v>683</v>
      </c>
      <c r="K37" s="120">
        <v>700571</v>
      </c>
      <c r="L37" s="141" t="s">
        <v>683</v>
      </c>
    </row>
    <row r="38" spans="1:12" ht="15.75">
      <c r="A38" s="93" t="s">
        <v>407</v>
      </c>
      <c r="B38" s="94" t="s">
        <v>408</v>
      </c>
      <c r="C38" s="94" t="s">
        <v>684</v>
      </c>
      <c r="D38" s="94" t="s">
        <v>97</v>
      </c>
      <c r="E38" s="95">
        <v>12</v>
      </c>
      <c r="F38" s="96">
        <v>5</v>
      </c>
      <c r="G38" s="97">
        <v>1.6</v>
      </c>
      <c r="H38" s="105">
        <v>700565</v>
      </c>
      <c r="I38" s="104" t="s">
        <v>689</v>
      </c>
      <c r="K38" s="120">
        <v>700571</v>
      </c>
      <c r="L38" s="141" t="s">
        <v>683</v>
      </c>
    </row>
    <row r="39" spans="1:12" ht="15.75">
      <c r="A39" s="93" t="s">
        <v>148</v>
      </c>
      <c r="B39" s="94" t="s">
        <v>149</v>
      </c>
      <c r="C39" s="94" t="s">
        <v>96</v>
      </c>
      <c r="D39" s="94" t="s">
        <v>97</v>
      </c>
      <c r="E39" s="95">
        <v>12</v>
      </c>
      <c r="F39" s="96">
        <v>5.3</v>
      </c>
      <c r="G39" s="97">
        <v>1.7</v>
      </c>
      <c r="H39" s="105">
        <v>700565</v>
      </c>
      <c r="I39" s="104" t="s">
        <v>689</v>
      </c>
      <c r="K39" s="120">
        <v>700571</v>
      </c>
      <c r="L39" s="141" t="s">
        <v>683</v>
      </c>
    </row>
    <row r="40" spans="1:12" ht="15.75">
      <c r="A40" s="93" t="s">
        <v>339</v>
      </c>
      <c r="B40" s="94" t="s">
        <v>340</v>
      </c>
      <c r="C40" s="94" t="s">
        <v>684</v>
      </c>
      <c r="D40" s="94" t="s">
        <v>97</v>
      </c>
      <c r="E40" s="95">
        <v>12</v>
      </c>
      <c r="F40" s="96">
        <v>5.3</v>
      </c>
      <c r="G40" s="97">
        <v>1.7</v>
      </c>
      <c r="H40" s="105">
        <v>700565</v>
      </c>
      <c r="I40" s="104" t="s">
        <v>689</v>
      </c>
      <c r="K40" s="120">
        <v>700571</v>
      </c>
      <c r="L40" s="141" t="s">
        <v>683</v>
      </c>
    </row>
    <row r="41" spans="1:12" ht="15.75">
      <c r="A41" s="93" t="s">
        <v>409</v>
      </c>
      <c r="B41" s="94" t="s">
        <v>410</v>
      </c>
      <c r="C41" s="94" t="s">
        <v>684</v>
      </c>
      <c r="D41" s="94" t="s">
        <v>97</v>
      </c>
      <c r="E41" s="95">
        <v>12</v>
      </c>
      <c r="F41" s="96">
        <v>5.3</v>
      </c>
      <c r="G41" s="97">
        <v>1.7</v>
      </c>
      <c r="H41" s="105">
        <v>700565</v>
      </c>
      <c r="I41" s="104" t="s">
        <v>689</v>
      </c>
      <c r="K41" s="120">
        <v>700571</v>
      </c>
      <c r="L41" s="141" t="s">
        <v>683</v>
      </c>
    </row>
    <row r="42" spans="1:12" ht="15.75">
      <c r="A42" s="93" t="s">
        <v>125</v>
      </c>
      <c r="B42" s="94" t="s">
        <v>126</v>
      </c>
      <c r="C42" s="94" t="s">
        <v>96</v>
      </c>
      <c r="D42" s="94" t="s">
        <v>97</v>
      </c>
      <c r="E42" s="95">
        <v>12</v>
      </c>
      <c r="F42" s="96">
        <v>5.8</v>
      </c>
      <c r="G42" s="97">
        <v>1.9</v>
      </c>
      <c r="H42" s="105">
        <v>700565</v>
      </c>
      <c r="I42" s="104" t="s">
        <v>689</v>
      </c>
      <c r="K42" s="120">
        <v>700571</v>
      </c>
      <c r="L42" s="141" t="s">
        <v>683</v>
      </c>
    </row>
    <row r="43" spans="1:12" ht="15.75">
      <c r="A43" s="93" t="s">
        <v>130</v>
      </c>
      <c r="B43" s="94" t="s">
        <v>131</v>
      </c>
      <c r="C43" s="94" t="s">
        <v>96</v>
      </c>
      <c r="D43" s="94" t="s">
        <v>97</v>
      </c>
      <c r="E43" s="95">
        <v>12</v>
      </c>
      <c r="F43" s="96">
        <v>5.8</v>
      </c>
      <c r="G43" s="97">
        <v>1.9</v>
      </c>
      <c r="H43" s="105">
        <v>700565</v>
      </c>
      <c r="I43" s="104" t="s">
        <v>689</v>
      </c>
      <c r="K43" s="120">
        <v>700571</v>
      </c>
      <c r="L43" s="141" t="s">
        <v>683</v>
      </c>
    </row>
    <row r="44" spans="1:12" ht="15.75">
      <c r="A44" s="93" t="s">
        <v>389</v>
      </c>
      <c r="B44" s="94" t="s">
        <v>390</v>
      </c>
      <c r="C44" s="94" t="s">
        <v>684</v>
      </c>
      <c r="D44" s="94" t="s">
        <v>97</v>
      </c>
      <c r="E44" s="95">
        <v>12</v>
      </c>
      <c r="F44" s="96">
        <v>5.8</v>
      </c>
      <c r="G44" s="97">
        <v>1.9</v>
      </c>
      <c r="H44" s="105">
        <v>700565</v>
      </c>
      <c r="I44" s="104" t="s">
        <v>689</v>
      </c>
      <c r="K44" s="120">
        <v>700571</v>
      </c>
      <c r="L44" s="141" t="s">
        <v>683</v>
      </c>
    </row>
    <row r="45" spans="1:12" ht="15.75">
      <c r="A45" s="93" t="s">
        <v>391</v>
      </c>
      <c r="B45" s="94" t="s">
        <v>690</v>
      </c>
      <c r="C45" s="94" t="s">
        <v>684</v>
      </c>
      <c r="D45" s="94" t="s">
        <v>97</v>
      </c>
      <c r="E45" s="95">
        <v>12</v>
      </c>
      <c r="F45" s="96">
        <v>5.8</v>
      </c>
      <c r="G45" s="97">
        <v>1.9</v>
      </c>
      <c r="H45" s="105">
        <v>700565</v>
      </c>
      <c r="I45" s="104" t="s">
        <v>689</v>
      </c>
      <c r="K45" s="120">
        <v>700571</v>
      </c>
      <c r="L45" s="141" t="s">
        <v>683</v>
      </c>
    </row>
    <row r="46" spans="1:12" ht="15.75">
      <c r="A46" s="93" t="s">
        <v>246</v>
      </c>
      <c r="B46" s="94" t="s">
        <v>247</v>
      </c>
      <c r="C46" s="94" t="s">
        <v>685</v>
      </c>
      <c r="D46" s="94" t="s">
        <v>97</v>
      </c>
      <c r="E46" s="95">
        <v>12</v>
      </c>
      <c r="F46" s="96">
        <v>6.3</v>
      </c>
      <c r="G46" s="97">
        <v>2.1</v>
      </c>
      <c r="H46" s="105">
        <v>700565</v>
      </c>
      <c r="I46" s="104" t="s">
        <v>689</v>
      </c>
      <c r="K46" s="120">
        <v>700571</v>
      </c>
      <c r="L46" s="141" t="s">
        <v>683</v>
      </c>
    </row>
    <row r="47" spans="1:12" ht="15.75">
      <c r="A47" s="93" t="s">
        <v>248</v>
      </c>
      <c r="B47" s="94" t="s">
        <v>249</v>
      </c>
      <c r="C47" s="94" t="s">
        <v>685</v>
      </c>
      <c r="D47" s="94" t="s">
        <v>97</v>
      </c>
      <c r="E47" s="95">
        <v>12</v>
      </c>
      <c r="F47" s="96">
        <v>6.3</v>
      </c>
      <c r="G47" s="97">
        <v>2.1</v>
      </c>
      <c r="H47" s="105">
        <v>700565</v>
      </c>
      <c r="I47" s="104" t="s">
        <v>689</v>
      </c>
      <c r="K47" s="120">
        <v>700571</v>
      </c>
      <c r="L47" s="141" t="s">
        <v>683</v>
      </c>
    </row>
    <row r="48" spans="1:12" ht="15.75">
      <c r="A48" s="93" t="s">
        <v>250</v>
      </c>
      <c r="B48" s="94" t="s">
        <v>251</v>
      </c>
      <c r="C48" s="94" t="s">
        <v>685</v>
      </c>
      <c r="D48" s="94" t="s">
        <v>97</v>
      </c>
      <c r="E48" s="95">
        <v>12</v>
      </c>
      <c r="F48" s="96">
        <v>6.3</v>
      </c>
      <c r="G48" s="97">
        <v>2.1</v>
      </c>
      <c r="H48" s="105">
        <v>700565</v>
      </c>
      <c r="I48" s="104" t="s">
        <v>689</v>
      </c>
      <c r="K48" s="120">
        <v>700571</v>
      </c>
      <c r="L48" s="141" t="s">
        <v>683</v>
      </c>
    </row>
    <row r="49" spans="1:12" ht="15.75">
      <c r="A49" s="93" t="s">
        <v>691</v>
      </c>
      <c r="B49" s="94" t="s">
        <v>307</v>
      </c>
      <c r="C49" s="94" t="s">
        <v>684</v>
      </c>
      <c r="D49" s="94" t="s">
        <v>97</v>
      </c>
      <c r="E49" s="95">
        <v>12</v>
      </c>
      <c r="F49" s="96">
        <v>6.3</v>
      </c>
      <c r="G49" s="97">
        <v>2.1</v>
      </c>
      <c r="H49" s="105">
        <v>700565</v>
      </c>
      <c r="I49" s="104" t="s">
        <v>689</v>
      </c>
      <c r="K49" s="120">
        <v>700571</v>
      </c>
      <c r="L49" s="141" t="s">
        <v>683</v>
      </c>
    </row>
    <row r="50" spans="1:12" ht="15.75">
      <c r="A50" s="93" t="s">
        <v>343</v>
      </c>
      <c r="B50" s="94" t="s">
        <v>344</v>
      </c>
      <c r="C50" s="94" t="s">
        <v>684</v>
      </c>
      <c r="D50" s="94" t="s">
        <v>97</v>
      </c>
      <c r="E50" s="95">
        <v>12</v>
      </c>
      <c r="F50" s="96">
        <v>6.3</v>
      </c>
      <c r="G50" s="97">
        <v>2.1</v>
      </c>
      <c r="H50" s="105">
        <v>700565</v>
      </c>
      <c r="I50" s="104" t="s">
        <v>689</v>
      </c>
      <c r="K50" s="120">
        <v>700571</v>
      </c>
      <c r="L50" s="141" t="s">
        <v>683</v>
      </c>
    </row>
    <row r="51" spans="1:12" ht="15.75">
      <c r="A51" s="93" t="s">
        <v>345</v>
      </c>
      <c r="B51" s="94" t="s">
        <v>346</v>
      </c>
      <c r="C51" s="94" t="s">
        <v>684</v>
      </c>
      <c r="D51" s="94" t="s">
        <v>97</v>
      </c>
      <c r="E51" s="95">
        <v>12</v>
      </c>
      <c r="F51" s="96">
        <v>6.3</v>
      </c>
      <c r="G51" s="97">
        <v>2.1</v>
      </c>
      <c r="H51" s="105">
        <v>700565</v>
      </c>
      <c r="I51" s="104" t="s">
        <v>689</v>
      </c>
      <c r="K51" s="120">
        <v>700571</v>
      </c>
      <c r="L51" s="141" t="s">
        <v>683</v>
      </c>
    </row>
    <row r="52" spans="1:12" ht="15.75">
      <c r="A52" s="93" t="s">
        <v>252</v>
      </c>
      <c r="B52" s="94" t="s">
        <v>253</v>
      </c>
      <c r="C52" s="94" t="s">
        <v>685</v>
      </c>
      <c r="D52" s="94" t="s">
        <v>97</v>
      </c>
      <c r="E52" s="95">
        <v>12</v>
      </c>
      <c r="F52" s="96">
        <v>6.8</v>
      </c>
      <c r="G52" s="97">
        <v>2.2000000000000002</v>
      </c>
      <c r="H52" s="105">
        <v>700565</v>
      </c>
      <c r="I52" s="104" t="s">
        <v>689</v>
      </c>
      <c r="K52" s="120">
        <v>700571</v>
      </c>
      <c r="L52" s="141" t="s">
        <v>683</v>
      </c>
    </row>
    <row r="53" spans="1:12" ht="15.75">
      <c r="A53" s="93" t="s">
        <v>311</v>
      </c>
      <c r="B53" s="94" t="s">
        <v>312</v>
      </c>
      <c r="C53" s="94" t="s">
        <v>684</v>
      </c>
      <c r="D53" s="94" t="s">
        <v>97</v>
      </c>
      <c r="E53" s="95">
        <v>12</v>
      </c>
      <c r="F53" s="96">
        <v>6.8</v>
      </c>
      <c r="G53" s="97">
        <v>2.2000000000000002</v>
      </c>
      <c r="H53" s="105">
        <v>700565</v>
      </c>
      <c r="I53" s="104" t="s">
        <v>689</v>
      </c>
      <c r="K53" s="120">
        <v>700571</v>
      </c>
      <c r="L53" s="141" t="s">
        <v>683</v>
      </c>
    </row>
    <row r="54" spans="1:12" ht="15.75">
      <c r="A54" s="93" t="s">
        <v>313</v>
      </c>
      <c r="B54" s="94" t="s">
        <v>314</v>
      </c>
      <c r="C54" s="94" t="s">
        <v>684</v>
      </c>
      <c r="D54" s="94" t="s">
        <v>97</v>
      </c>
      <c r="E54" s="95">
        <v>12</v>
      </c>
      <c r="F54" s="96">
        <v>6.8</v>
      </c>
      <c r="G54" s="97">
        <v>2.2000000000000002</v>
      </c>
      <c r="H54" s="105">
        <v>700565</v>
      </c>
      <c r="I54" s="104" t="s">
        <v>689</v>
      </c>
      <c r="K54" s="120">
        <v>700571</v>
      </c>
      <c r="L54" s="141" t="s">
        <v>683</v>
      </c>
    </row>
    <row r="55" spans="1:12" ht="15.75">
      <c r="A55" s="93" t="s">
        <v>341</v>
      </c>
      <c r="B55" s="94" t="s">
        <v>342</v>
      </c>
      <c r="C55" s="94" t="s">
        <v>684</v>
      </c>
      <c r="D55" s="94" t="s">
        <v>97</v>
      </c>
      <c r="E55" s="95">
        <v>12</v>
      </c>
      <c r="F55" s="96">
        <v>6.8</v>
      </c>
      <c r="G55" s="97">
        <v>2.2000000000000002</v>
      </c>
      <c r="H55" s="105">
        <v>700565</v>
      </c>
      <c r="I55" s="104" t="s">
        <v>689</v>
      </c>
      <c r="K55" s="120">
        <v>700571</v>
      </c>
      <c r="L55" s="141" t="s">
        <v>683</v>
      </c>
    </row>
    <row r="56" spans="1:12" ht="15.75">
      <c r="A56" s="93" t="s">
        <v>150</v>
      </c>
      <c r="B56" s="94" t="s">
        <v>151</v>
      </c>
      <c r="C56" s="94" t="s">
        <v>96</v>
      </c>
      <c r="D56" s="94" t="s">
        <v>97</v>
      </c>
      <c r="E56" s="95">
        <v>12</v>
      </c>
      <c r="F56" s="96">
        <v>7</v>
      </c>
      <c r="G56" s="97">
        <v>2.2999999999999998</v>
      </c>
      <c r="H56" s="105">
        <v>700565</v>
      </c>
      <c r="I56" s="104" t="s">
        <v>689</v>
      </c>
      <c r="K56" s="120">
        <v>700571</v>
      </c>
      <c r="L56" s="141" t="s">
        <v>683</v>
      </c>
    </row>
    <row r="57" spans="1:12" ht="15.75">
      <c r="A57" s="93" t="s">
        <v>132</v>
      </c>
      <c r="B57" s="94" t="s">
        <v>133</v>
      </c>
      <c r="C57" s="94" t="s">
        <v>96</v>
      </c>
      <c r="D57" s="94" t="s">
        <v>97</v>
      </c>
      <c r="E57" s="95">
        <v>12</v>
      </c>
      <c r="F57" s="96">
        <v>7.4</v>
      </c>
      <c r="G57" s="97">
        <v>2.4</v>
      </c>
      <c r="H57" s="105">
        <v>700565</v>
      </c>
      <c r="I57" s="104" t="s">
        <v>689</v>
      </c>
      <c r="K57" s="120">
        <v>700571</v>
      </c>
      <c r="L57" s="141" t="s">
        <v>683</v>
      </c>
    </row>
    <row r="58" spans="1:12" ht="15.75">
      <c r="A58" s="93" t="s">
        <v>315</v>
      </c>
      <c r="B58" s="94" t="s">
        <v>316</v>
      </c>
      <c r="C58" s="94" t="s">
        <v>684</v>
      </c>
      <c r="D58" s="94" t="s">
        <v>97</v>
      </c>
      <c r="E58" s="95">
        <v>12</v>
      </c>
      <c r="F58" s="96">
        <v>7.4</v>
      </c>
      <c r="G58" s="97">
        <v>2.4</v>
      </c>
      <c r="H58" s="105">
        <v>700565</v>
      </c>
      <c r="I58" s="104" t="s">
        <v>689</v>
      </c>
      <c r="K58" s="120">
        <v>700571</v>
      </c>
      <c r="L58" s="141" t="s">
        <v>683</v>
      </c>
    </row>
    <row r="59" spans="1:12" ht="15.75">
      <c r="A59" s="93" t="s">
        <v>393</v>
      </c>
      <c r="B59" s="94" t="s">
        <v>692</v>
      </c>
      <c r="C59" s="94" t="s">
        <v>684</v>
      </c>
      <c r="D59" s="94" t="s">
        <v>97</v>
      </c>
      <c r="E59" s="95">
        <v>12</v>
      </c>
      <c r="F59" s="96">
        <v>7.4</v>
      </c>
      <c r="G59" s="97">
        <v>2.4</v>
      </c>
      <c r="H59" s="105">
        <v>700565</v>
      </c>
      <c r="I59" s="104" t="s">
        <v>689</v>
      </c>
      <c r="K59" s="120">
        <v>700571</v>
      </c>
      <c r="L59" s="141" t="s">
        <v>683</v>
      </c>
    </row>
    <row r="60" spans="1:12" ht="15.75">
      <c r="A60" s="93" t="s">
        <v>395</v>
      </c>
      <c r="B60" s="94" t="s">
        <v>396</v>
      </c>
      <c r="C60" s="94" t="s">
        <v>684</v>
      </c>
      <c r="D60" s="94" t="s">
        <v>97</v>
      </c>
      <c r="E60" s="95">
        <v>12</v>
      </c>
      <c r="F60" s="96">
        <v>7.4</v>
      </c>
      <c r="G60" s="97">
        <v>2.4</v>
      </c>
      <c r="H60" s="105">
        <v>700565</v>
      </c>
      <c r="I60" s="104" t="s">
        <v>689</v>
      </c>
      <c r="K60" s="120">
        <v>700571</v>
      </c>
      <c r="L60" s="141" t="s">
        <v>683</v>
      </c>
    </row>
    <row r="61" spans="1:12" ht="15.75">
      <c r="A61" s="93" t="s">
        <v>397</v>
      </c>
      <c r="B61" s="94" t="s">
        <v>693</v>
      </c>
      <c r="C61" s="94" t="s">
        <v>684</v>
      </c>
      <c r="D61" s="94" t="s">
        <v>97</v>
      </c>
      <c r="E61" s="95">
        <v>12</v>
      </c>
      <c r="F61" s="96">
        <v>7.4</v>
      </c>
      <c r="G61" s="97">
        <v>2.4</v>
      </c>
      <c r="H61" s="105">
        <v>700565</v>
      </c>
      <c r="I61" s="104" t="s">
        <v>689</v>
      </c>
      <c r="K61" s="120">
        <v>700571</v>
      </c>
      <c r="L61" s="141" t="s">
        <v>683</v>
      </c>
    </row>
    <row r="62" spans="1:12" ht="15.75">
      <c r="A62" s="93" t="s">
        <v>413</v>
      </c>
      <c r="B62" s="94" t="s">
        <v>414</v>
      </c>
      <c r="C62" s="94" t="s">
        <v>684</v>
      </c>
      <c r="D62" s="94" t="s">
        <v>97</v>
      </c>
      <c r="E62" s="95">
        <v>12</v>
      </c>
      <c r="F62" s="96">
        <v>7.4</v>
      </c>
      <c r="G62" s="97">
        <v>2.4</v>
      </c>
      <c r="H62" s="105">
        <v>700565</v>
      </c>
      <c r="I62" s="104" t="s">
        <v>689</v>
      </c>
      <c r="K62" s="120">
        <v>700571</v>
      </c>
      <c r="L62" s="141" t="s">
        <v>683</v>
      </c>
    </row>
    <row r="63" spans="1:12" ht="15.75">
      <c r="A63" s="93" t="s">
        <v>415</v>
      </c>
      <c r="B63" s="94" t="s">
        <v>416</v>
      </c>
      <c r="C63" s="94" t="s">
        <v>684</v>
      </c>
      <c r="D63" s="94" t="s">
        <v>97</v>
      </c>
      <c r="E63" s="95">
        <v>12</v>
      </c>
      <c r="F63" s="96">
        <v>7.4</v>
      </c>
      <c r="G63" s="97">
        <v>2.4</v>
      </c>
      <c r="H63" s="105">
        <v>700565</v>
      </c>
      <c r="I63" s="104" t="s">
        <v>689</v>
      </c>
      <c r="K63" s="120">
        <v>700571</v>
      </c>
      <c r="L63" s="141" t="s">
        <v>683</v>
      </c>
    </row>
    <row r="64" spans="1:12" ht="15.75">
      <c r="A64" s="93" t="s">
        <v>527</v>
      </c>
      <c r="B64" s="94" t="s">
        <v>528</v>
      </c>
      <c r="C64" s="94" t="s">
        <v>684</v>
      </c>
      <c r="D64" s="94" t="s">
        <v>97</v>
      </c>
      <c r="E64" s="100">
        <v>12</v>
      </c>
      <c r="F64" s="96">
        <v>7.4</v>
      </c>
      <c r="G64" s="97">
        <v>2.4</v>
      </c>
      <c r="H64" s="105">
        <v>700565</v>
      </c>
      <c r="I64" s="104" t="s">
        <v>689</v>
      </c>
      <c r="K64" s="120">
        <v>700571</v>
      </c>
      <c r="L64" s="141" t="s">
        <v>683</v>
      </c>
    </row>
    <row r="65" spans="1:12" ht="15.75">
      <c r="A65" s="93" t="s">
        <v>152</v>
      </c>
      <c r="B65" s="94" t="s">
        <v>153</v>
      </c>
      <c r="C65" s="94" t="s">
        <v>96</v>
      </c>
      <c r="D65" s="94" t="s">
        <v>97</v>
      </c>
      <c r="E65" s="95">
        <v>12</v>
      </c>
      <c r="F65" s="96">
        <v>8.4</v>
      </c>
      <c r="G65" s="97">
        <v>2.8</v>
      </c>
      <c r="H65" s="105">
        <v>700565</v>
      </c>
      <c r="I65" s="104" t="s">
        <v>689</v>
      </c>
      <c r="K65" s="120">
        <v>700571</v>
      </c>
      <c r="L65" s="121" t="s">
        <v>683</v>
      </c>
    </row>
    <row r="66" spans="1:12" ht="15.75">
      <c r="A66" s="93" t="s">
        <v>154</v>
      </c>
      <c r="B66" s="94" t="s">
        <v>155</v>
      </c>
      <c r="C66" s="94" t="s">
        <v>96</v>
      </c>
      <c r="D66" s="94" t="s">
        <v>97</v>
      </c>
      <c r="E66" s="95">
        <v>12</v>
      </c>
      <c r="F66" s="96">
        <v>8.4</v>
      </c>
      <c r="G66" s="97">
        <v>2.8</v>
      </c>
      <c r="H66" s="105">
        <v>700565</v>
      </c>
      <c r="I66" s="104" t="s">
        <v>689</v>
      </c>
      <c r="K66" s="120">
        <v>700571</v>
      </c>
      <c r="L66" s="121" t="s">
        <v>683</v>
      </c>
    </row>
    <row r="67" spans="1:12" ht="15.75">
      <c r="A67" s="93" t="s">
        <v>156</v>
      </c>
      <c r="B67" s="94" t="s">
        <v>157</v>
      </c>
      <c r="C67" s="94" t="s">
        <v>96</v>
      </c>
      <c r="D67" s="94" t="s">
        <v>97</v>
      </c>
      <c r="E67" s="95">
        <v>12</v>
      </c>
      <c r="F67" s="96">
        <v>8.4</v>
      </c>
      <c r="G67" s="97">
        <v>2.8</v>
      </c>
      <c r="H67" s="105">
        <v>700565</v>
      </c>
      <c r="I67" s="104" t="s">
        <v>689</v>
      </c>
      <c r="K67" s="120">
        <v>700571</v>
      </c>
      <c r="L67" s="121" t="s">
        <v>683</v>
      </c>
    </row>
    <row r="68" spans="1:12" ht="15.75">
      <c r="A68" s="93" t="s">
        <v>158</v>
      </c>
      <c r="B68" s="94" t="s">
        <v>159</v>
      </c>
      <c r="C68" s="94" t="s">
        <v>96</v>
      </c>
      <c r="D68" s="94" t="s">
        <v>97</v>
      </c>
      <c r="E68" s="95">
        <v>12</v>
      </c>
      <c r="F68" s="96">
        <v>8.4</v>
      </c>
      <c r="G68" s="97">
        <v>2.8</v>
      </c>
      <c r="H68" s="105">
        <v>700565</v>
      </c>
      <c r="I68" s="104" t="s">
        <v>689</v>
      </c>
      <c r="K68" s="120">
        <v>700571</v>
      </c>
      <c r="L68" s="121" t="s">
        <v>683</v>
      </c>
    </row>
    <row r="69" spans="1:12" ht="15.75">
      <c r="A69" s="93" t="s">
        <v>255</v>
      </c>
      <c r="B69" s="94" t="s">
        <v>256</v>
      </c>
      <c r="C69" s="94" t="s">
        <v>685</v>
      </c>
      <c r="D69" s="94" t="s">
        <v>97</v>
      </c>
      <c r="E69" s="95">
        <v>12</v>
      </c>
      <c r="F69" s="96">
        <v>8.4</v>
      </c>
      <c r="G69" s="97">
        <v>2.8</v>
      </c>
      <c r="H69" s="105">
        <v>700565</v>
      </c>
      <c r="I69" s="104" t="s">
        <v>689</v>
      </c>
      <c r="K69" s="120">
        <v>700571</v>
      </c>
      <c r="L69" s="121" t="s">
        <v>683</v>
      </c>
    </row>
    <row r="70" spans="1:12" ht="15.75">
      <c r="A70" s="93" t="s">
        <v>259</v>
      </c>
      <c r="B70" s="94" t="s">
        <v>260</v>
      </c>
      <c r="C70" s="94" t="s">
        <v>685</v>
      </c>
      <c r="D70" s="94" t="s">
        <v>97</v>
      </c>
      <c r="E70" s="95">
        <v>12</v>
      </c>
      <c r="F70" s="96">
        <v>8.4</v>
      </c>
      <c r="G70" s="97">
        <v>2.8</v>
      </c>
      <c r="H70" s="103">
        <v>700565</v>
      </c>
      <c r="I70" s="104" t="s">
        <v>689</v>
      </c>
      <c r="K70" s="120">
        <v>700571</v>
      </c>
      <c r="L70" s="121" t="s">
        <v>683</v>
      </c>
    </row>
    <row r="71" spans="1:12" ht="15.75">
      <c r="A71" s="93" t="s">
        <v>317</v>
      </c>
      <c r="B71" s="94" t="s">
        <v>318</v>
      </c>
      <c r="C71" s="94" t="s">
        <v>684</v>
      </c>
      <c r="D71" s="94" t="s">
        <v>97</v>
      </c>
      <c r="E71" s="95">
        <v>12</v>
      </c>
      <c r="F71" s="96">
        <v>8.4</v>
      </c>
      <c r="G71" s="97">
        <v>2.8</v>
      </c>
      <c r="H71" s="103">
        <v>700565</v>
      </c>
      <c r="I71" s="104" t="s">
        <v>689</v>
      </c>
      <c r="K71" s="120">
        <v>700571</v>
      </c>
      <c r="L71" s="121" t="s">
        <v>683</v>
      </c>
    </row>
    <row r="72" spans="1:12" ht="15.75">
      <c r="A72" s="93" t="s">
        <v>347</v>
      </c>
      <c r="B72" s="94" t="s">
        <v>348</v>
      </c>
      <c r="C72" s="94" t="s">
        <v>684</v>
      </c>
      <c r="D72" s="94" t="s">
        <v>97</v>
      </c>
      <c r="E72" s="95">
        <v>12</v>
      </c>
      <c r="F72" s="96">
        <v>8.4</v>
      </c>
      <c r="G72" s="97">
        <v>2.8</v>
      </c>
      <c r="H72" s="103">
        <v>700565</v>
      </c>
      <c r="I72" s="104" t="s">
        <v>689</v>
      </c>
      <c r="K72" s="120">
        <v>700571</v>
      </c>
      <c r="L72" s="121" t="s">
        <v>683</v>
      </c>
    </row>
    <row r="73" spans="1:12" ht="15.75">
      <c r="A73" s="93" t="s">
        <v>411</v>
      </c>
      <c r="B73" s="94" t="s">
        <v>412</v>
      </c>
      <c r="C73" s="94" t="s">
        <v>684</v>
      </c>
      <c r="D73" s="94" t="s">
        <v>97</v>
      </c>
      <c r="E73" s="95">
        <v>12</v>
      </c>
      <c r="F73" s="96">
        <v>8.4</v>
      </c>
      <c r="G73" s="97">
        <v>2.8</v>
      </c>
      <c r="H73" s="103">
        <v>700565</v>
      </c>
      <c r="I73" s="104" t="s">
        <v>689</v>
      </c>
      <c r="K73" s="120">
        <v>700571</v>
      </c>
      <c r="L73" s="121" t="s">
        <v>683</v>
      </c>
    </row>
    <row r="74" spans="1:12" ht="15.75">
      <c r="A74" s="93" t="s">
        <v>417</v>
      </c>
      <c r="B74" s="94" t="s">
        <v>418</v>
      </c>
      <c r="C74" s="94" t="s">
        <v>684</v>
      </c>
      <c r="D74" s="94" t="s">
        <v>97</v>
      </c>
      <c r="E74" s="95">
        <v>12</v>
      </c>
      <c r="F74" s="96">
        <v>8.4</v>
      </c>
      <c r="G74" s="97">
        <v>2.8</v>
      </c>
      <c r="H74" s="103">
        <v>700565</v>
      </c>
      <c r="I74" s="104" t="s">
        <v>689</v>
      </c>
      <c r="K74" s="120">
        <v>700571</v>
      </c>
      <c r="L74" s="121" t="s">
        <v>683</v>
      </c>
    </row>
    <row r="75" spans="1:12" ht="15.75">
      <c r="A75" s="93" t="s">
        <v>261</v>
      </c>
      <c r="B75" s="94" t="s">
        <v>262</v>
      </c>
      <c r="C75" s="94" t="s">
        <v>685</v>
      </c>
      <c r="D75" s="94" t="s">
        <v>97</v>
      </c>
      <c r="E75" s="95">
        <v>12</v>
      </c>
      <c r="F75" s="96">
        <v>9.1</v>
      </c>
      <c r="G75" s="97">
        <v>3</v>
      </c>
      <c r="H75" s="105">
        <v>700566</v>
      </c>
      <c r="I75" s="104" t="s">
        <v>694</v>
      </c>
      <c r="K75" s="123">
        <v>700553</v>
      </c>
      <c r="L75" s="122" t="s">
        <v>694</v>
      </c>
    </row>
    <row r="76" spans="1:12" ht="15.75">
      <c r="A76" s="93" t="s">
        <v>319</v>
      </c>
      <c r="B76" s="94" t="s">
        <v>320</v>
      </c>
      <c r="C76" s="94" t="s">
        <v>684</v>
      </c>
      <c r="D76" s="94" t="s">
        <v>97</v>
      </c>
      <c r="E76" s="95">
        <v>12</v>
      </c>
      <c r="F76" s="96">
        <v>9.1</v>
      </c>
      <c r="G76" s="97">
        <v>3</v>
      </c>
      <c r="H76" s="103">
        <v>700566</v>
      </c>
      <c r="I76" s="104" t="s">
        <v>694</v>
      </c>
      <c r="K76" s="123">
        <v>700553</v>
      </c>
      <c r="L76" s="140" t="s">
        <v>694</v>
      </c>
    </row>
    <row r="77" spans="1:12" ht="15.75">
      <c r="A77" s="93" t="s">
        <v>134</v>
      </c>
      <c r="B77" s="94" t="s">
        <v>135</v>
      </c>
      <c r="C77" s="94" t="s">
        <v>96</v>
      </c>
      <c r="D77" s="94" t="s">
        <v>97</v>
      </c>
      <c r="E77" s="95">
        <v>12</v>
      </c>
      <c r="F77" s="96">
        <v>9.5</v>
      </c>
      <c r="G77" s="97">
        <v>3.1</v>
      </c>
      <c r="H77" s="105">
        <v>700546</v>
      </c>
      <c r="I77" s="104" t="s">
        <v>694</v>
      </c>
      <c r="K77" s="123">
        <v>700553</v>
      </c>
      <c r="L77" s="122" t="s">
        <v>694</v>
      </c>
    </row>
    <row r="78" spans="1:12" ht="15.75">
      <c r="A78" s="93" t="s">
        <v>136</v>
      </c>
      <c r="B78" s="94" t="s">
        <v>137</v>
      </c>
      <c r="C78" s="94" t="s">
        <v>96</v>
      </c>
      <c r="D78" s="94" t="s">
        <v>97</v>
      </c>
      <c r="E78" s="95">
        <v>12</v>
      </c>
      <c r="F78" s="96">
        <v>9.5</v>
      </c>
      <c r="G78" s="97">
        <v>3.1</v>
      </c>
      <c r="H78" s="105">
        <v>700546</v>
      </c>
      <c r="I78" s="104" t="s">
        <v>694</v>
      </c>
      <c r="K78" s="123">
        <v>700553</v>
      </c>
      <c r="L78" s="122" t="s">
        <v>694</v>
      </c>
    </row>
    <row r="79" spans="1:12" ht="15.75">
      <c r="A79" s="93" t="s">
        <v>160</v>
      </c>
      <c r="B79" s="94" t="s">
        <v>161</v>
      </c>
      <c r="C79" s="94" t="s">
        <v>96</v>
      </c>
      <c r="D79" s="94" t="s">
        <v>97</v>
      </c>
      <c r="E79" s="95">
        <v>12</v>
      </c>
      <c r="F79" s="96">
        <v>9.5</v>
      </c>
      <c r="G79" s="97">
        <v>3.1</v>
      </c>
      <c r="H79" s="105">
        <v>700566</v>
      </c>
      <c r="I79" s="104" t="s">
        <v>694</v>
      </c>
      <c r="K79" s="123">
        <v>700553</v>
      </c>
      <c r="L79" s="122" t="s">
        <v>694</v>
      </c>
    </row>
    <row r="80" spans="1:12" ht="15.75">
      <c r="A80" s="93" t="s">
        <v>162</v>
      </c>
      <c r="B80" s="94" t="s">
        <v>163</v>
      </c>
      <c r="C80" s="94" t="s">
        <v>96</v>
      </c>
      <c r="D80" s="94" t="s">
        <v>97</v>
      </c>
      <c r="E80" s="95">
        <v>12</v>
      </c>
      <c r="F80" s="96">
        <v>9.5</v>
      </c>
      <c r="G80" s="97">
        <v>3.1</v>
      </c>
      <c r="H80" s="105">
        <v>700566</v>
      </c>
      <c r="I80" s="104" t="s">
        <v>694</v>
      </c>
      <c r="K80" s="123">
        <v>700553</v>
      </c>
      <c r="L80" s="122" t="s">
        <v>694</v>
      </c>
    </row>
    <row r="81" spans="1:12" ht="15.75">
      <c r="A81" s="93" t="s">
        <v>164</v>
      </c>
      <c r="B81" s="94" t="s">
        <v>165</v>
      </c>
      <c r="C81" s="94" t="s">
        <v>96</v>
      </c>
      <c r="D81" s="94" t="s">
        <v>97</v>
      </c>
      <c r="E81" s="95">
        <v>12</v>
      </c>
      <c r="F81" s="96">
        <v>9.5</v>
      </c>
      <c r="G81" s="97">
        <v>3.1</v>
      </c>
      <c r="H81" s="105">
        <v>700566</v>
      </c>
      <c r="I81" s="104" t="s">
        <v>694</v>
      </c>
      <c r="K81" s="123">
        <v>700553</v>
      </c>
      <c r="L81" s="122" t="s">
        <v>694</v>
      </c>
    </row>
    <row r="82" spans="1:12" ht="15.75">
      <c r="A82" s="93" t="s">
        <v>257</v>
      </c>
      <c r="B82" s="94" t="s">
        <v>258</v>
      </c>
      <c r="C82" s="94" t="s">
        <v>685</v>
      </c>
      <c r="D82" s="94" t="s">
        <v>97</v>
      </c>
      <c r="E82" s="95">
        <v>12</v>
      </c>
      <c r="F82" s="96">
        <v>9.5</v>
      </c>
      <c r="G82" s="97">
        <v>3.1</v>
      </c>
      <c r="H82" s="105">
        <v>700566</v>
      </c>
      <c r="I82" s="104" t="s">
        <v>694</v>
      </c>
      <c r="K82" s="123">
        <v>700553</v>
      </c>
      <c r="L82" s="122" t="s">
        <v>694</v>
      </c>
    </row>
    <row r="83" spans="1:12" ht="15.75">
      <c r="A83" s="93" t="s">
        <v>399</v>
      </c>
      <c r="B83" s="94" t="s">
        <v>400</v>
      </c>
      <c r="C83" s="94" t="s">
        <v>684</v>
      </c>
      <c r="D83" s="94" t="s">
        <v>97</v>
      </c>
      <c r="E83" s="95">
        <v>12</v>
      </c>
      <c r="F83" s="96">
        <v>9.5</v>
      </c>
      <c r="G83" s="97">
        <v>3.1</v>
      </c>
      <c r="H83" s="105">
        <v>700566</v>
      </c>
      <c r="I83" s="104" t="s">
        <v>694</v>
      </c>
      <c r="K83" s="123" t="s">
        <v>57</v>
      </c>
      <c r="L83" s="122" t="s">
        <v>694</v>
      </c>
    </row>
    <row r="84" spans="1:12" ht="15.75">
      <c r="A84" s="93" t="s">
        <v>419</v>
      </c>
      <c r="B84" s="94" t="s">
        <v>420</v>
      </c>
      <c r="C84" s="94" t="s">
        <v>684</v>
      </c>
      <c r="D84" s="94" t="s">
        <v>97</v>
      </c>
      <c r="E84" s="95">
        <v>12</v>
      </c>
      <c r="F84" s="96">
        <v>9.5</v>
      </c>
      <c r="G84" s="97">
        <v>3.1</v>
      </c>
      <c r="H84" s="105">
        <v>700566</v>
      </c>
      <c r="I84" s="104" t="s">
        <v>694</v>
      </c>
      <c r="K84" s="123" t="s">
        <v>57</v>
      </c>
      <c r="L84" s="122" t="s">
        <v>694</v>
      </c>
    </row>
    <row r="85" spans="1:12" ht="15.75">
      <c r="A85" s="93" t="s">
        <v>421</v>
      </c>
      <c r="B85" s="94" t="s">
        <v>422</v>
      </c>
      <c r="C85" s="94" t="s">
        <v>684</v>
      </c>
      <c r="D85" s="94" t="s">
        <v>97</v>
      </c>
      <c r="E85" s="95">
        <v>12</v>
      </c>
      <c r="F85" s="96">
        <v>9.5</v>
      </c>
      <c r="G85" s="97">
        <v>3.1</v>
      </c>
      <c r="H85" s="105">
        <v>700566</v>
      </c>
      <c r="I85" s="104" t="s">
        <v>694</v>
      </c>
      <c r="K85" s="123" t="s">
        <v>57</v>
      </c>
      <c r="L85" s="122" t="s">
        <v>694</v>
      </c>
    </row>
    <row r="86" spans="1:12" ht="15.75">
      <c r="A86" s="93" t="s">
        <v>264</v>
      </c>
      <c r="B86" s="94" t="s">
        <v>265</v>
      </c>
      <c r="C86" s="94" t="s">
        <v>685</v>
      </c>
      <c r="D86" s="94" t="s">
        <v>97</v>
      </c>
      <c r="E86" s="95">
        <v>12</v>
      </c>
      <c r="F86" s="96">
        <v>10.5</v>
      </c>
      <c r="G86" s="97">
        <v>3.5</v>
      </c>
      <c r="H86" s="105">
        <v>700566</v>
      </c>
      <c r="I86" s="104" t="s">
        <v>694</v>
      </c>
      <c r="K86" s="123">
        <v>700553</v>
      </c>
      <c r="L86" s="122" t="s">
        <v>694</v>
      </c>
    </row>
    <row r="87" spans="1:12" ht="15.75">
      <c r="A87" s="93" t="s">
        <v>266</v>
      </c>
      <c r="B87" s="94" t="s">
        <v>267</v>
      </c>
      <c r="C87" s="94" t="s">
        <v>685</v>
      </c>
      <c r="D87" s="94" t="s">
        <v>97</v>
      </c>
      <c r="E87" s="95">
        <v>12</v>
      </c>
      <c r="F87" s="96">
        <v>10.5</v>
      </c>
      <c r="G87" s="97">
        <v>3.5</v>
      </c>
      <c r="H87" s="105">
        <v>700566</v>
      </c>
      <c r="I87" s="104" t="s">
        <v>694</v>
      </c>
      <c r="K87" s="123">
        <v>700553</v>
      </c>
      <c r="L87" s="122" t="s">
        <v>694</v>
      </c>
    </row>
    <row r="88" spans="1:12" ht="15.75">
      <c r="A88" s="93" t="s">
        <v>268</v>
      </c>
      <c r="B88" s="94" t="s">
        <v>269</v>
      </c>
      <c r="C88" s="94" t="s">
        <v>685</v>
      </c>
      <c r="D88" s="94" t="s">
        <v>97</v>
      </c>
      <c r="E88" s="95">
        <v>12</v>
      </c>
      <c r="F88" s="96">
        <v>10.5</v>
      </c>
      <c r="G88" s="97">
        <v>3.5</v>
      </c>
      <c r="H88" s="105">
        <v>700566</v>
      </c>
      <c r="I88" s="104" t="s">
        <v>694</v>
      </c>
      <c r="K88" s="123">
        <v>700553</v>
      </c>
      <c r="L88" s="122" t="s">
        <v>694</v>
      </c>
    </row>
    <row r="89" spans="1:12" ht="15.75">
      <c r="A89" s="93" t="s">
        <v>321</v>
      </c>
      <c r="B89" s="94" t="s">
        <v>322</v>
      </c>
      <c r="C89" s="94" t="s">
        <v>684</v>
      </c>
      <c r="D89" s="94" t="s">
        <v>97</v>
      </c>
      <c r="E89" s="95">
        <v>12</v>
      </c>
      <c r="F89" s="96">
        <v>10.5</v>
      </c>
      <c r="G89" s="97">
        <v>3.5</v>
      </c>
      <c r="H89" s="105">
        <v>700566</v>
      </c>
      <c r="I89" s="104" t="s">
        <v>694</v>
      </c>
      <c r="K89" s="123">
        <v>700553</v>
      </c>
      <c r="L89" s="122" t="s">
        <v>694</v>
      </c>
    </row>
    <row r="90" spans="1:12" ht="15.75">
      <c r="A90" s="93" t="s">
        <v>325</v>
      </c>
      <c r="B90" s="94" t="s">
        <v>326</v>
      </c>
      <c r="C90" s="94" t="s">
        <v>684</v>
      </c>
      <c r="D90" s="94" t="s">
        <v>97</v>
      </c>
      <c r="E90" s="95">
        <v>12</v>
      </c>
      <c r="F90" s="96">
        <v>10.5</v>
      </c>
      <c r="G90" s="97">
        <v>3.5</v>
      </c>
      <c r="H90" s="105">
        <v>700566</v>
      </c>
      <c r="I90" s="104" t="s">
        <v>694</v>
      </c>
      <c r="K90" s="123">
        <v>700553</v>
      </c>
      <c r="L90" s="122" t="s">
        <v>694</v>
      </c>
    </row>
    <row r="91" spans="1:12" ht="15.75">
      <c r="A91" s="93" t="s">
        <v>349</v>
      </c>
      <c r="B91" s="94" t="s">
        <v>350</v>
      </c>
      <c r="C91" s="94" t="s">
        <v>684</v>
      </c>
      <c r="D91" s="94" t="s">
        <v>97</v>
      </c>
      <c r="E91" s="95">
        <v>12</v>
      </c>
      <c r="F91" s="96">
        <v>10.5</v>
      </c>
      <c r="G91" s="97">
        <v>3.5</v>
      </c>
      <c r="H91" s="105">
        <v>700566</v>
      </c>
      <c r="I91" s="104" t="s">
        <v>694</v>
      </c>
      <c r="K91" s="123" t="s">
        <v>57</v>
      </c>
      <c r="L91" s="122" t="s">
        <v>694</v>
      </c>
    </row>
    <row r="92" spans="1:12" ht="15.75">
      <c r="A92" s="93" t="s">
        <v>351</v>
      </c>
      <c r="B92" s="94" t="s">
        <v>352</v>
      </c>
      <c r="C92" s="94" t="s">
        <v>684</v>
      </c>
      <c r="D92" s="94" t="s">
        <v>97</v>
      </c>
      <c r="E92" s="95">
        <v>12</v>
      </c>
      <c r="F92" s="96">
        <v>10.5</v>
      </c>
      <c r="G92" s="97">
        <v>3.5</v>
      </c>
      <c r="H92" s="105">
        <v>700566</v>
      </c>
      <c r="I92" s="104" t="s">
        <v>694</v>
      </c>
      <c r="K92" s="123" t="s">
        <v>57</v>
      </c>
      <c r="L92" s="122" t="s">
        <v>694</v>
      </c>
    </row>
    <row r="93" spans="1:12" ht="15.75">
      <c r="A93" s="93" t="s">
        <v>166</v>
      </c>
      <c r="B93" s="94" t="s">
        <v>167</v>
      </c>
      <c r="C93" s="94" t="s">
        <v>96</v>
      </c>
      <c r="D93" s="94" t="s">
        <v>97</v>
      </c>
      <c r="E93" s="95">
        <v>12</v>
      </c>
      <c r="F93" s="96">
        <v>11.6</v>
      </c>
      <c r="G93" s="97">
        <v>3.8</v>
      </c>
      <c r="H93" s="105">
        <v>700566</v>
      </c>
      <c r="I93" s="104" t="s">
        <v>694</v>
      </c>
      <c r="K93" s="123">
        <v>700553</v>
      </c>
      <c r="L93" s="122" t="s">
        <v>694</v>
      </c>
    </row>
    <row r="94" spans="1:12" ht="15.75">
      <c r="A94" s="93" t="s">
        <v>168</v>
      </c>
      <c r="B94" s="94" t="s">
        <v>169</v>
      </c>
      <c r="C94" s="94" t="s">
        <v>96</v>
      </c>
      <c r="D94" s="94" t="s">
        <v>97</v>
      </c>
      <c r="E94" s="95">
        <v>12</v>
      </c>
      <c r="F94" s="96">
        <v>11.6</v>
      </c>
      <c r="G94" s="97">
        <v>3.8</v>
      </c>
      <c r="H94" s="105">
        <v>700566</v>
      </c>
      <c r="I94" s="104" t="s">
        <v>694</v>
      </c>
      <c r="K94" s="123">
        <v>700553</v>
      </c>
      <c r="L94" s="122" t="s">
        <v>694</v>
      </c>
    </row>
    <row r="95" spans="1:12" ht="15.75">
      <c r="A95" s="93" t="s">
        <v>170</v>
      </c>
      <c r="B95" s="94" t="s">
        <v>171</v>
      </c>
      <c r="C95" s="94" t="s">
        <v>96</v>
      </c>
      <c r="D95" s="94" t="s">
        <v>97</v>
      </c>
      <c r="E95" s="95">
        <v>12</v>
      </c>
      <c r="F95" s="96">
        <v>11.6</v>
      </c>
      <c r="G95" s="97">
        <v>3.8</v>
      </c>
      <c r="H95" s="105">
        <v>700566</v>
      </c>
      <c r="I95" s="104" t="s">
        <v>694</v>
      </c>
      <c r="K95" s="123">
        <v>700553</v>
      </c>
      <c r="L95" s="122" t="s">
        <v>694</v>
      </c>
    </row>
    <row r="96" spans="1:12" ht="15.75">
      <c r="A96" s="93" t="s">
        <v>172</v>
      </c>
      <c r="B96" s="94" t="s">
        <v>173</v>
      </c>
      <c r="C96" s="94" t="s">
        <v>96</v>
      </c>
      <c r="D96" s="94" t="s">
        <v>97</v>
      </c>
      <c r="E96" s="95">
        <v>12</v>
      </c>
      <c r="F96" s="96">
        <v>11.6</v>
      </c>
      <c r="G96" s="97">
        <v>3.8</v>
      </c>
      <c r="H96" s="105">
        <v>700566</v>
      </c>
      <c r="I96" s="104" t="s">
        <v>694</v>
      </c>
      <c r="K96" s="123">
        <v>700553</v>
      </c>
      <c r="L96" s="122" t="s">
        <v>694</v>
      </c>
    </row>
    <row r="97" spans="1:12" ht="15.75">
      <c r="A97" s="93" t="s">
        <v>270</v>
      </c>
      <c r="B97" s="94" t="s">
        <v>271</v>
      </c>
      <c r="C97" s="94" t="s">
        <v>685</v>
      </c>
      <c r="D97" s="94" t="s">
        <v>97</v>
      </c>
      <c r="E97" s="95">
        <v>12</v>
      </c>
      <c r="F97" s="96">
        <v>11.6</v>
      </c>
      <c r="G97" s="97">
        <v>3.8</v>
      </c>
      <c r="H97" s="105">
        <v>700566</v>
      </c>
      <c r="I97" s="104" t="s">
        <v>694</v>
      </c>
      <c r="K97" s="123">
        <v>700553</v>
      </c>
      <c r="L97" s="122" t="s">
        <v>694</v>
      </c>
    </row>
    <row r="98" spans="1:12" ht="15.75">
      <c r="A98" s="93" t="s">
        <v>323</v>
      </c>
      <c r="B98" s="94" t="s">
        <v>324</v>
      </c>
      <c r="C98" s="94" t="s">
        <v>684</v>
      </c>
      <c r="D98" s="94" t="s">
        <v>97</v>
      </c>
      <c r="E98" s="95">
        <v>12</v>
      </c>
      <c r="F98" s="96">
        <v>11.6</v>
      </c>
      <c r="G98" s="97">
        <v>3.8</v>
      </c>
      <c r="H98" s="103">
        <v>700566</v>
      </c>
      <c r="I98" s="104" t="s">
        <v>694</v>
      </c>
      <c r="K98" s="123">
        <v>700553</v>
      </c>
      <c r="L98" s="140" t="s">
        <v>694</v>
      </c>
    </row>
    <row r="99" spans="1:12" ht="15.75">
      <c r="A99" s="93" t="s">
        <v>423</v>
      </c>
      <c r="B99" s="94" t="s">
        <v>424</v>
      </c>
      <c r="C99" s="94" t="s">
        <v>684</v>
      </c>
      <c r="D99" s="94" t="s">
        <v>97</v>
      </c>
      <c r="E99" s="95">
        <v>12</v>
      </c>
      <c r="F99" s="96">
        <v>11.6</v>
      </c>
      <c r="G99" s="97">
        <v>3.8</v>
      </c>
      <c r="H99" s="103">
        <v>700566</v>
      </c>
      <c r="I99" s="104" t="s">
        <v>694</v>
      </c>
      <c r="K99" s="123" t="s">
        <v>57</v>
      </c>
      <c r="L99" s="140" t="s">
        <v>694</v>
      </c>
    </row>
    <row r="100" spans="1:12" ht="15.75">
      <c r="A100" s="93" t="s">
        <v>282</v>
      </c>
      <c r="B100" s="94" t="s">
        <v>283</v>
      </c>
      <c r="C100" s="94" t="s">
        <v>685</v>
      </c>
      <c r="D100" s="94" t="s">
        <v>97</v>
      </c>
      <c r="E100" s="95">
        <v>12</v>
      </c>
      <c r="F100" s="96">
        <v>11.8</v>
      </c>
      <c r="G100" s="97">
        <v>3.9</v>
      </c>
      <c r="H100" s="103">
        <v>700566</v>
      </c>
      <c r="I100" s="104" t="s">
        <v>694</v>
      </c>
      <c r="K100" s="123">
        <v>700553</v>
      </c>
      <c r="L100" s="140" t="s">
        <v>694</v>
      </c>
    </row>
    <row r="101" spans="1:12" ht="15.75">
      <c r="A101" s="93" t="s">
        <v>327</v>
      </c>
      <c r="B101" s="94" t="s">
        <v>328</v>
      </c>
      <c r="C101" s="94" t="s">
        <v>684</v>
      </c>
      <c r="D101" s="94" t="s">
        <v>97</v>
      </c>
      <c r="E101" s="95">
        <v>12</v>
      </c>
      <c r="F101" s="96">
        <v>11.8</v>
      </c>
      <c r="G101" s="97">
        <v>3.9</v>
      </c>
      <c r="H101" s="103">
        <v>700566</v>
      </c>
      <c r="I101" s="104" t="s">
        <v>694</v>
      </c>
      <c r="K101" s="123">
        <v>700553</v>
      </c>
      <c r="L101" s="140" t="s">
        <v>694</v>
      </c>
    </row>
    <row r="102" spans="1:12" ht="15.75">
      <c r="A102" s="93" t="s">
        <v>138</v>
      </c>
      <c r="B102" s="94" t="s">
        <v>139</v>
      </c>
      <c r="C102" s="94" t="s">
        <v>96</v>
      </c>
      <c r="D102" s="94" t="s">
        <v>97</v>
      </c>
      <c r="E102" s="95">
        <v>12</v>
      </c>
      <c r="F102" s="96">
        <v>12.6</v>
      </c>
      <c r="G102" s="97">
        <v>4.2</v>
      </c>
      <c r="H102" s="103">
        <v>700546</v>
      </c>
      <c r="I102" s="104" t="s">
        <v>694</v>
      </c>
      <c r="K102" s="123">
        <v>700553</v>
      </c>
      <c r="L102" s="140" t="s">
        <v>694</v>
      </c>
    </row>
    <row r="103" spans="1:12" ht="15.75">
      <c r="A103" s="93" t="s">
        <v>174</v>
      </c>
      <c r="B103" s="94" t="s">
        <v>175</v>
      </c>
      <c r="C103" s="94" t="s">
        <v>96</v>
      </c>
      <c r="D103" s="94" t="s">
        <v>97</v>
      </c>
      <c r="E103" s="95">
        <v>12</v>
      </c>
      <c r="F103" s="96">
        <v>12.6</v>
      </c>
      <c r="G103" s="97">
        <v>4.2</v>
      </c>
      <c r="H103" s="105">
        <v>700566</v>
      </c>
      <c r="I103" s="104" t="s">
        <v>694</v>
      </c>
      <c r="K103" s="123">
        <v>700553</v>
      </c>
      <c r="L103" s="122" t="s">
        <v>694</v>
      </c>
    </row>
    <row r="104" spans="1:12" ht="15.75">
      <c r="A104" s="93" t="s">
        <v>176</v>
      </c>
      <c r="B104" s="94" t="s">
        <v>177</v>
      </c>
      <c r="C104" s="94" t="s">
        <v>96</v>
      </c>
      <c r="D104" s="94" t="s">
        <v>97</v>
      </c>
      <c r="E104" s="95">
        <v>12</v>
      </c>
      <c r="F104" s="96">
        <v>12.6</v>
      </c>
      <c r="G104" s="97">
        <v>4.2</v>
      </c>
      <c r="H104" s="105">
        <v>700566</v>
      </c>
      <c r="I104" s="104" t="s">
        <v>694</v>
      </c>
      <c r="K104" s="123">
        <v>700553</v>
      </c>
      <c r="L104" s="122" t="s">
        <v>694</v>
      </c>
    </row>
    <row r="105" spans="1:12" ht="15.75">
      <c r="A105" s="93" t="s">
        <v>178</v>
      </c>
      <c r="B105" s="94" t="s">
        <v>179</v>
      </c>
      <c r="C105" s="94" t="s">
        <v>96</v>
      </c>
      <c r="D105" s="94" t="s">
        <v>97</v>
      </c>
      <c r="E105" s="95">
        <v>12</v>
      </c>
      <c r="F105" s="96">
        <v>12.6</v>
      </c>
      <c r="G105" s="97">
        <v>4.2</v>
      </c>
      <c r="H105" s="105">
        <v>700566</v>
      </c>
      <c r="I105" s="104" t="s">
        <v>694</v>
      </c>
      <c r="K105" s="123">
        <v>700553</v>
      </c>
      <c r="L105" s="122" t="s">
        <v>694</v>
      </c>
    </row>
    <row r="106" spans="1:12" ht="15.75">
      <c r="A106" s="93" t="s">
        <v>180</v>
      </c>
      <c r="B106" s="94" t="s">
        <v>181</v>
      </c>
      <c r="C106" s="94" t="s">
        <v>96</v>
      </c>
      <c r="D106" s="94" t="s">
        <v>97</v>
      </c>
      <c r="E106" s="95">
        <v>12</v>
      </c>
      <c r="F106" s="96">
        <v>12.6</v>
      </c>
      <c r="G106" s="97">
        <v>4.2</v>
      </c>
      <c r="H106" s="105">
        <v>700566</v>
      </c>
      <c r="I106" s="104" t="s">
        <v>694</v>
      </c>
      <c r="K106" s="123">
        <v>700553</v>
      </c>
      <c r="L106" s="122" t="s">
        <v>694</v>
      </c>
    </row>
    <row r="107" spans="1:12" ht="15.75">
      <c r="A107" s="93" t="s">
        <v>272</v>
      </c>
      <c r="B107" s="94" t="s">
        <v>273</v>
      </c>
      <c r="C107" s="94" t="s">
        <v>685</v>
      </c>
      <c r="D107" s="94" t="s">
        <v>97</v>
      </c>
      <c r="E107" s="95">
        <v>12</v>
      </c>
      <c r="F107" s="96">
        <v>12.6</v>
      </c>
      <c r="G107" s="97">
        <v>4.2</v>
      </c>
      <c r="H107" s="105">
        <v>700566</v>
      </c>
      <c r="I107" s="104" t="s">
        <v>694</v>
      </c>
      <c r="K107" s="123">
        <v>700553</v>
      </c>
      <c r="L107" s="122" t="s">
        <v>694</v>
      </c>
    </row>
    <row r="108" spans="1:12" ht="15.75">
      <c r="A108" s="93" t="s">
        <v>274</v>
      </c>
      <c r="B108" s="94" t="s">
        <v>275</v>
      </c>
      <c r="C108" s="94" t="s">
        <v>685</v>
      </c>
      <c r="D108" s="94" t="s">
        <v>97</v>
      </c>
      <c r="E108" s="95">
        <v>12</v>
      </c>
      <c r="F108" s="96">
        <v>12.6</v>
      </c>
      <c r="G108" s="97">
        <v>4.2</v>
      </c>
      <c r="H108" s="105">
        <v>700566</v>
      </c>
      <c r="I108" s="104" t="s">
        <v>694</v>
      </c>
      <c r="K108" s="123">
        <v>700553</v>
      </c>
      <c r="L108" s="122" t="s">
        <v>694</v>
      </c>
    </row>
    <row r="109" spans="1:12" ht="15.75">
      <c r="A109" s="93" t="s">
        <v>276</v>
      </c>
      <c r="B109" s="94" t="s">
        <v>277</v>
      </c>
      <c r="C109" s="94" t="s">
        <v>685</v>
      </c>
      <c r="D109" s="94" t="s">
        <v>97</v>
      </c>
      <c r="E109" s="95">
        <v>12</v>
      </c>
      <c r="F109" s="96">
        <v>12.6</v>
      </c>
      <c r="G109" s="97">
        <v>4.2</v>
      </c>
      <c r="H109" s="105">
        <v>700566</v>
      </c>
      <c r="I109" s="104" t="s">
        <v>694</v>
      </c>
      <c r="K109" s="123">
        <v>700553</v>
      </c>
      <c r="L109" s="122" t="s">
        <v>694</v>
      </c>
    </row>
    <row r="110" spans="1:12" ht="15.75">
      <c r="A110" s="93" t="s">
        <v>278</v>
      </c>
      <c r="B110" s="94" t="s">
        <v>279</v>
      </c>
      <c r="C110" s="94" t="s">
        <v>685</v>
      </c>
      <c r="D110" s="94" t="s">
        <v>97</v>
      </c>
      <c r="E110" s="95">
        <v>12</v>
      </c>
      <c r="F110" s="96">
        <v>12.6</v>
      </c>
      <c r="G110" s="97">
        <v>4.2</v>
      </c>
      <c r="H110" s="105">
        <v>700566</v>
      </c>
      <c r="I110" s="104" t="s">
        <v>694</v>
      </c>
      <c r="K110" s="123">
        <v>700553</v>
      </c>
      <c r="L110" s="140" t="s">
        <v>694</v>
      </c>
    </row>
    <row r="111" spans="1:12" ht="15.75">
      <c r="A111" s="93" t="s">
        <v>280</v>
      </c>
      <c r="B111" s="94" t="s">
        <v>281</v>
      </c>
      <c r="C111" s="94" t="s">
        <v>685</v>
      </c>
      <c r="D111" s="94" t="s">
        <v>97</v>
      </c>
      <c r="E111" s="95">
        <v>12</v>
      </c>
      <c r="F111" s="96">
        <v>12.6</v>
      </c>
      <c r="G111" s="97">
        <v>4.2</v>
      </c>
      <c r="H111" s="105">
        <v>700566</v>
      </c>
      <c r="I111" s="104" t="s">
        <v>694</v>
      </c>
      <c r="K111" s="123">
        <v>700553</v>
      </c>
      <c r="L111" s="140" t="s">
        <v>694</v>
      </c>
    </row>
    <row r="112" spans="1:12" ht="15.75">
      <c r="A112" s="93" t="s">
        <v>329</v>
      </c>
      <c r="B112" s="94" t="s">
        <v>330</v>
      </c>
      <c r="C112" s="94" t="s">
        <v>684</v>
      </c>
      <c r="D112" s="94" t="s">
        <v>97</v>
      </c>
      <c r="E112" s="95">
        <v>12</v>
      </c>
      <c r="F112" s="96">
        <v>12.6</v>
      </c>
      <c r="G112" s="97">
        <v>4.2</v>
      </c>
      <c r="H112" s="105">
        <v>700566</v>
      </c>
      <c r="I112" s="104" t="s">
        <v>694</v>
      </c>
      <c r="K112" s="123">
        <v>700553</v>
      </c>
      <c r="L112" s="140" t="s">
        <v>694</v>
      </c>
    </row>
    <row r="113" spans="1:12" ht="15.75">
      <c r="A113" s="93" t="s">
        <v>353</v>
      </c>
      <c r="B113" s="94" t="s">
        <v>354</v>
      </c>
      <c r="C113" s="94" t="s">
        <v>684</v>
      </c>
      <c r="D113" s="94" t="s">
        <v>97</v>
      </c>
      <c r="E113" s="95">
        <v>12</v>
      </c>
      <c r="F113" s="96">
        <v>12.6</v>
      </c>
      <c r="G113" s="97">
        <v>4.2</v>
      </c>
      <c r="H113" s="105">
        <v>700566</v>
      </c>
      <c r="I113" s="104" t="s">
        <v>694</v>
      </c>
      <c r="K113" s="123" t="s">
        <v>57</v>
      </c>
      <c r="L113" s="140" t="s">
        <v>694</v>
      </c>
    </row>
    <row r="114" spans="1:12" ht="15.75">
      <c r="A114" s="93" t="s">
        <v>355</v>
      </c>
      <c r="B114" s="94" t="s">
        <v>356</v>
      </c>
      <c r="C114" s="94" t="s">
        <v>684</v>
      </c>
      <c r="D114" s="94" t="s">
        <v>97</v>
      </c>
      <c r="E114" s="95">
        <v>12</v>
      </c>
      <c r="F114" s="96">
        <v>12.6</v>
      </c>
      <c r="G114" s="97">
        <v>4.2</v>
      </c>
      <c r="H114" s="103">
        <v>700566</v>
      </c>
      <c r="I114" s="104" t="s">
        <v>694</v>
      </c>
      <c r="K114" s="123" t="s">
        <v>57</v>
      </c>
      <c r="L114" s="140" t="s">
        <v>694</v>
      </c>
    </row>
    <row r="115" spans="1:12" ht="15.75">
      <c r="A115" s="93" t="s">
        <v>425</v>
      </c>
      <c r="B115" s="94" t="s">
        <v>426</v>
      </c>
      <c r="C115" s="94" t="s">
        <v>684</v>
      </c>
      <c r="D115" s="94" t="s">
        <v>97</v>
      </c>
      <c r="E115" s="95">
        <v>12</v>
      </c>
      <c r="F115" s="96">
        <v>12.6</v>
      </c>
      <c r="G115" s="97">
        <v>4.2</v>
      </c>
      <c r="H115" s="103">
        <v>700566</v>
      </c>
      <c r="I115" s="104" t="s">
        <v>694</v>
      </c>
      <c r="K115" s="123" t="s">
        <v>57</v>
      </c>
      <c r="L115" s="140" t="s">
        <v>694</v>
      </c>
    </row>
    <row r="116" spans="1:12" ht="15.75">
      <c r="A116" s="93" t="s">
        <v>427</v>
      </c>
      <c r="B116" s="94" t="s">
        <v>428</v>
      </c>
      <c r="C116" s="94" t="s">
        <v>684</v>
      </c>
      <c r="D116" s="94" t="s">
        <v>97</v>
      </c>
      <c r="E116" s="95">
        <v>12</v>
      </c>
      <c r="F116" s="96">
        <v>12.6</v>
      </c>
      <c r="G116" s="97">
        <v>4.2</v>
      </c>
      <c r="H116" s="103">
        <v>700566</v>
      </c>
      <c r="I116" s="104" t="s">
        <v>694</v>
      </c>
      <c r="K116" s="123" t="s">
        <v>57</v>
      </c>
      <c r="L116" s="140" t="s">
        <v>694</v>
      </c>
    </row>
    <row r="117" spans="1:12" ht="15.75">
      <c r="A117" s="93" t="s">
        <v>446</v>
      </c>
      <c r="B117" s="94" t="s">
        <v>447</v>
      </c>
      <c r="C117" s="94" t="s">
        <v>684</v>
      </c>
      <c r="D117" s="94" t="s">
        <v>97</v>
      </c>
      <c r="E117" s="95">
        <v>12</v>
      </c>
      <c r="F117" s="96">
        <v>13.7</v>
      </c>
      <c r="G117" s="97">
        <v>4.5</v>
      </c>
      <c r="H117" s="103">
        <v>700566</v>
      </c>
      <c r="I117" s="104" t="s">
        <v>694</v>
      </c>
      <c r="K117" s="123" t="s">
        <v>57</v>
      </c>
      <c r="L117" s="140" t="s">
        <v>694</v>
      </c>
    </row>
    <row r="118" spans="1:12" ht="15.75">
      <c r="A118" s="93" t="s">
        <v>182</v>
      </c>
      <c r="B118" s="94" t="s">
        <v>183</v>
      </c>
      <c r="C118" s="94" t="s">
        <v>96</v>
      </c>
      <c r="D118" s="94" t="s">
        <v>97</v>
      </c>
      <c r="E118" s="95">
        <v>12</v>
      </c>
      <c r="F118" s="96">
        <v>14.7</v>
      </c>
      <c r="G118" s="97">
        <v>4.9000000000000004</v>
      </c>
      <c r="H118" s="103">
        <v>700566</v>
      </c>
      <c r="I118" s="104" t="s">
        <v>694</v>
      </c>
      <c r="K118" s="123">
        <v>700553</v>
      </c>
      <c r="L118" s="140" t="s">
        <v>694</v>
      </c>
    </row>
    <row r="119" spans="1:12" ht="15.75">
      <c r="A119" s="93" t="s">
        <v>184</v>
      </c>
      <c r="B119" s="94" t="s">
        <v>185</v>
      </c>
      <c r="C119" s="94" t="s">
        <v>96</v>
      </c>
      <c r="D119" s="94" t="s">
        <v>97</v>
      </c>
      <c r="E119" s="95">
        <v>12</v>
      </c>
      <c r="F119" s="96">
        <v>14.7</v>
      </c>
      <c r="G119" s="97">
        <v>4.9000000000000004</v>
      </c>
      <c r="H119" s="105">
        <v>700566</v>
      </c>
      <c r="I119" s="104" t="s">
        <v>694</v>
      </c>
      <c r="K119" s="123">
        <v>700553</v>
      </c>
      <c r="L119" s="122" t="s">
        <v>694</v>
      </c>
    </row>
    <row r="120" spans="1:12" ht="15.75">
      <c r="A120" s="93" t="s">
        <v>186</v>
      </c>
      <c r="B120" s="94" t="s">
        <v>187</v>
      </c>
      <c r="C120" s="94" t="s">
        <v>96</v>
      </c>
      <c r="D120" s="94" t="s">
        <v>97</v>
      </c>
      <c r="E120" s="95">
        <v>12</v>
      </c>
      <c r="F120" s="96">
        <v>14.7</v>
      </c>
      <c r="G120" s="97">
        <v>4.9000000000000004</v>
      </c>
      <c r="H120" s="105">
        <v>700566</v>
      </c>
      <c r="I120" s="104" t="s">
        <v>694</v>
      </c>
      <c r="K120" s="123">
        <v>700553</v>
      </c>
      <c r="L120" s="122" t="s">
        <v>694</v>
      </c>
    </row>
    <row r="121" spans="1:12" ht="15.75">
      <c r="A121" s="93" t="s">
        <v>188</v>
      </c>
      <c r="B121" s="94" t="s">
        <v>189</v>
      </c>
      <c r="C121" s="94" t="s">
        <v>96</v>
      </c>
      <c r="D121" s="94" t="s">
        <v>97</v>
      </c>
      <c r="E121" s="95">
        <v>12</v>
      </c>
      <c r="F121" s="96">
        <v>14.7</v>
      </c>
      <c r="G121" s="97">
        <v>4.9000000000000004</v>
      </c>
      <c r="H121" s="105">
        <v>700566</v>
      </c>
      <c r="I121" s="104" t="s">
        <v>694</v>
      </c>
      <c r="K121" s="123">
        <v>700553</v>
      </c>
      <c r="L121" s="122" t="s">
        <v>694</v>
      </c>
    </row>
    <row r="122" spans="1:12" ht="15.75">
      <c r="A122" s="93" t="s">
        <v>190</v>
      </c>
      <c r="B122" s="94" t="s">
        <v>191</v>
      </c>
      <c r="C122" s="94" t="s">
        <v>96</v>
      </c>
      <c r="D122" s="94" t="s">
        <v>97</v>
      </c>
      <c r="E122" s="95">
        <v>12</v>
      </c>
      <c r="F122" s="96">
        <v>14.7</v>
      </c>
      <c r="G122" s="97">
        <v>4.9000000000000004</v>
      </c>
      <c r="H122" s="105">
        <v>700566</v>
      </c>
      <c r="I122" s="104" t="s">
        <v>694</v>
      </c>
      <c r="K122" s="123">
        <v>700553</v>
      </c>
      <c r="L122" s="122" t="s">
        <v>694</v>
      </c>
    </row>
    <row r="123" spans="1:12" ht="15.75">
      <c r="A123" s="93" t="s">
        <v>285</v>
      </c>
      <c r="B123" s="94" t="s">
        <v>286</v>
      </c>
      <c r="C123" s="94" t="s">
        <v>685</v>
      </c>
      <c r="D123" s="94" t="s">
        <v>97</v>
      </c>
      <c r="E123" s="95">
        <v>12</v>
      </c>
      <c r="F123" s="96">
        <v>14.7</v>
      </c>
      <c r="G123" s="97">
        <v>4.9000000000000004</v>
      </c>
      <c r="H123" s="105">
        <v>700566</v>
      </c>
      <c r="I123" s="104" t="s">
        <v>694</v>
      </c>
      <c r="K123" s="123">
        <v>700553</v>
      </c>
      <c r="L123" s="122" t="s">
        <v>694</v>
      </c>
    </row>
    <row r="124" spans="1:12" ht="15.75">
      <c r="A124" s="93" t="s">
        <v>287</v>
      </c>
      <c r="B124" s="94" t="s">
        <v>288</v>
      </c>
      <c r="C124" s="94" t="s">
        <v>685</v>
      </c>
      <c r="D124" s="94" t="s">
        <v>97</v>
      </c>
      <c r="E124" s="95">
        <v>12</v>
      </c>
      <c r="F124" s="96">
        <v>14.7</v>
      </c>
      <c r="G124" s="97">
        <v>4.9000000000000004</v>
      </c>
      <c r="H124" s="105">
        <v>700566</v>
      </c>
      <c r="I124" s="104" t="s">
        <v>694</v>
      </c>
      <c r="K124" s="123">
        <v>700553</v>
      </c>
      <c r="L124" s="122" t="s">
        <v>694</v>
      </c>
    </row>
    <row r="125" spans="1:12" ht="15.75">
      <c r="A125" s="93" t="s">
        <v>357</v>
      </c>
      <c r="B125" s="94" t="s">
        <v>695</v>
      </c>
      <c r="C125" s="94" t="s">
        <v>684</v>
      </c>
      <c r="D125" s="94" t="s">
        <v>97</v>
      </c>
      <c r="E125" s="95">
        <v>12</v>
      </c>
      <c r="F125" s="96">
        <v>14.7</v>
      </c>
      <c r="G125" s="97">
        <v>4.9000000000000004</v>
      </c>
      <c r="H125" s="105">
        <v>700566</v>
      </c>
      <c r="I125" s="104" t="s">
        <v>694</v>
      </c>
      <c r="K125" s="123" t="s">
        <v>57</v>
      </c>
      <c r="L125" s="122" t="s">
        <v>694</v>
      </c>
    </row>
    <row r="126" spans="1:12" ht="15.75">
      <c r="A126" s="93" t="s">
        <v>361</v>
      </c>
      <c r="B126" s="94" t="s">
        <v>362</v>
      </c>
      <c r="C126" s="94" t="s">
        <v>684</v>
      </c>
      <c r="D126" s="94" t="s">
        <v>97</v>
      </c>
      <c r="E126" s="95">
        <v>12</v>
      </c>
      <c r="F126" s="96">
        <v>14.7</v>
      </c>
      <c r="G126" s="97">
        <v>4.9000000000000004</v>
      </c>
      <c r="H126" s="105">
        <v>700566</v>
      </c>
      <c r="I126" s="104" t="s">
        <v>694</v>
      </c>
      <c r="K126" s="123" t="s">
        <v>57</v>
      </c>
      <c r="L126" s="122" t="s">
        <v>694</v>
      </c>
    </row>
    <row r="127" spans="1:12" ht="15.75">
      <c r="A127" s="93" t="s">
        <v>363</v>
      </c>
      <c r="B127" s="94" t="s">
        <v>364</v>
      </c>
      <c r="C127" s="94" t="s">
        <v>684</v>
      </c>
      <c r="D127" s="94" t="s">
        <v>97</v>
      </c>
      <c r="E127" s="95">
        <v>12</v>
      </c>
      <c r="F127" s="96">
        <v>14.7</v>
      </c>
      <c r="G127" s="97">
        <v>4.9000000000000004</v>
      </c>
      <c r="H127" s="105">
        <v>700566</v>
      </c>
      <c r="I127" s="104" t="s">
        <v>694</v>
      </c>
      <c r="K127" s="123" t="s">
        <v>57</v>
      </c>
      <c r="L127" s="122" t="s">
        <v>694</v>
      </c>
    </row>
    <row r="128" spans="1:12" ht="15.75">
      <c r="A128" s="93" t="s">
        <v>429</v>
      </c>
      <c r="B128" s="94" t="s">
        <v>430</v>
      </c>
      <c r="C128" s="94" t="s">
        <v>684</v>
      </c>
      <c r="D128" s="94" t="s">
        <v>97</v>
      </c>
      <c r="E128" s="95">
        <v>12</v>
      </c>
      <c r="F128" s="96">
        <v>14.7</v>
      </c>
      <c r="G128" s="97">
        <v>4.9000000000000004</v>
      </c>
      <c r="H128" s="105">
        <v>700566</v>
      </c>
      <c r="I128" s="104" t="s">
        <v>694</v>
      </c>
      <c r="K128" s="123" t="s">
        <v>57</v>
      </c>
      <c r="L128" s="122" t="s">
        <v>694</v>
      </c>
    </row>
    <row r="129" spans="1:12" ht="15.75">
      <c r="A129" s="93" t="s">
        <v>437</v>
      </c>
      <c r="B129" s="94" t="s">
        <v>438</v>
      </c>
      <c r="C129" s="94" t="s">
        <v>684</v>
      </c>
      <c r="D129" s="94" t="s">
        <v>97</v>
      </c>
      <c r="E129" s="95">
        <v>12</v>
      </c>
      <c r="F129" s="96">
        <v>14.7</v>
      </c>
      <c r="G129" s="97">
        <v>4.9000000000000004</v>
      </c>
      <c r="H129" s="105">
        <v>700566</v>
      </c>
      <c r="I129" s="104" t="s">
        <v>694</v>
      </c>
      <c r="K129" s="123" t="s">
        <v>57</v>
      </c>
      <c r="L129" s="122" t="s">
        <v>694</v>
      </c>
    </row>
    <row r="130" spans="1:12" ht="15.75">
      <c r="A130" s="93" t="s">
        <v>449</v>
      </c>
      <c r="B130" s="94" t="s">
        <v>450</v>
      </c>
      <c r="C130" s="94" t="s">
        <v>684</v>
      </c>
      <c r="D130" s="94" t="s">
        <v>97</v>
      </c>
      <c r="E130" s="95">
        <v>12</v>
      </c>
      <c r="F130" s="96">
        <v>14.7</v>
      </c>
      <c r="G130" s="97">
        <v>4.9000000000000004</v>
      </c>
      <c r="H130" s="105">
        <v>700566</v>
      </c>
      <c r="I130" s="104" t="s">
        <v>694</v>
      </c>
      <c r="K130" s="123" t="s">
        <v>57</v>
      </c>
      <c r="L130" s="122" t="s">
        <v>694</v>
      </c>
    </row>
    <row r="131" spans="1:12" ht="15.75">
      <c r="A131" s="93" t="s">
        <v>451</v>
      </c>
      <c r="B131" s="94" t="s">
        <v>452</v>
      </c>
      <c r="C131" s="94" t="s">
        <v>684</v>
      </c>
      <c r="D131" s="94" t="s">
        <v>97</v>
      </c>
      <c r="E131" s="95">
        <v>12</v>
      </c>
      <c r="F131" s="96">
        <v>16</v>
      </c>
      <c r="G131" s="97">
        <v>5.3</v>
      </c>
      <c r="H131" s="105">
        <v>700566</v>
      </c>
      <c r="I131" s="104" t="s">
        <v>694</v>
      </c>
      <c r="K131" s="123" t="s">
        <v>57</v>
      </c>
      <c r="L131" s="140" t="s">
        <v>694</v>
      </c>
    </row>
    <row r="132" spans="1:12" ht="15.75">
      <c r="A132" s="93" t="s">
        <v>192</v>
      </c>
      <c r="B132" s="94" t="s">
        <v>193</v>
      </c>
      <c r="C132" s="94" t="s">
        <v>96</v>
      </c>
      <c r="D132" s="94" t="s">
        <v>97</v>
      </c>
      <c r="E132" s="95">
        <v>12</v>
      </c>
      <c r="F132" s="96">
        <v>16.8</v>
      </c>
      <c r="G132" s="97">
        <v>5.6</v>
      </c>
      <c r="H132" s="105">
        <v>700566</v>
      </c>
      <c r="I132" s="104" t="s">
        <v>694</v>
      </c>
      <c r="K132" s="123">
        <v>700553</v>
      </c>
      <c r="L132" s="140" t="s">
        <v>694</v>
      </c>
    </row>
    <row r="133" spans="1:12" ht="15.75">
      <c r="A133" s="93" t="s">
        <v>200</v>
      </c>
      <c r="B133" s="94" t="s">
        <v>201</v>
      </c>
      <c r="C133" s="94" t="s">
        <v>96</v>
      </c>
      <c r="D133" s="94" t="s">
        <v>97</v>
      </c>
      <c r="E133" s="95">
        <v>12</v>
      </c>
      <c r="F133" s="96">
        <v>16.8</v>
      </c>
      <c r="G133" s="97">
        <v>5.6</v>
      </c>
      <c r="H133" s="105">
        <v>700566</v>
      </c>
      <c r="I133" s="104" t="s">
        <v>694</v>
      </c>
      <c r="K133" s="123">
        <v>700553</v>
      </c>
      <c r="L133" s="140" t="s">
        <v>694</v>
      </c>
    </row>
    <row r="134" spans="1:12" ht="15.75">
      <c r="A134" s="93" t="s">
        <v>202</v>
      </c>
      <c r="B134" s="94" t="s">
        <v>203</v>
      </c>
      <c r="C134" s="94" t="s">
        <v>96</v>
      </c>
      <c r="D134" s="94" t="s">
        <v>97</v>
      </c>
      <c r="E134" s="95">
        <v>12</v>
      </c>
      <c r="F134" s="96">
        <v>16.8</v>
      </c>
      <c r="G134" s="97">
        <v>5.6</v>
      </c>
      <c r="H134" s="105">
        <v>700566</v>
      </c>
      <c r="I134" s="104" t="s">
        <v>694</v>
      </c>
      <c r="K134" s="123">
        <v>700553</v>
      </c>
      <c r="L134" s="140" t="s">
        <v>694</v>
      </c>
    </row>
    <row r="135" spans="1:12" ht="15.75">
      <c r="A135" s="93" t="s">
        <v>204</v>
      </c>
      <c r="B135" s="94" t="s">
        <v>205</v>
      </c>
      <c r="C135" s="94" t="s">
        <v>96</v>
      </c>
      <c r="D135" s="94" t="s">
        <v>97</v>
      </c>
      <c r="E135" s="95">
        <v>12</v>
      </c>
      <c r="F135" s="96">
        <v>16.8</v>
      </c>
      <c r="G135" s="97">
        <v>5.6</v>
      </c>
      <c r="H135" s="105">
        <v>700566</v>
      </c>
      <c r="I135" s="104" t="s">
        <v>694</v>
      </c>
      <c r="K135" s="123">
        <v>700553</v>
      </c>
      <c r="L135" s="140" t="s">
        <v>694</v>
      </c>
    </row>
    <row r="136" spans="1:12" ht="15.75">
      <c r="A136" s="93" t="s">
        <v>431</v>
      </c>
      <c r="B136" s="94" t="s">
        <v>432</v>
      </c>
      <c r="C136" s="94" t="s">
        <v>684</v>
      </c>
      <c r="D136" s="94" t="s">
        <v>97</v>
      </c>
      <c r="E136" s="95">
        <v>12</v>
      </c>
      <c r="F136" s="96">
        <v>16.8</v>
      </c>
      <c r="G136" s="97">
        <v>5.6</v>
      </c>
      <c r="H136" s="105">
        <v>700566</v>
      </c>
      <c r="I136" s="104" t="s">
        <v>694</v>
      </c>
      <c r="K136" s="123" t="s">
        <v>57</v>
      </c>
      <c r="L136" s="140" t="s">
        <v>694</v>
      </c>
    </row>
    <row r="137" spans="1:12" ht="15.75">
      <c r="A137" s="93" t="s">
        <v>454</v>
      </c>
      <c r="B137" s="94" t="s">
        <v>455</v>
      </c>
      <c r="C137" s="94" t="s">
        <v>684</v>
      </c>
      <c r="D137" s="94" t="s">
        <v>97</v>
      </c>
      <c r="E137" s="95">
        <v>12</v>
      </c>
      <c r="F137" s="96">
        <v>16.8</v>
      </c>
      <c r="G137" s="129">
        <f>F137/3</f>
        <v>5.6000000000000005</v>
      </c>
      <c r="H137" s="103">
        <v>700566</v>
      </c>
      <c r="I137" s="104" t="s">
        <v>694</v>
      </c>
      <c r="K137" s="123" t="s">
        <v>57</v>
      </c>
      <c r="L137" s="140" t="s">
        <v>694</v>
      </c>
    </row>
    <row r="138" spans="1:12" ht="15.75">
      <c r="A138" s="93" t="s">
        <v>456</v>
      </c>
      <c r="B138" s="94" t="s">
        <v>457</v>
      </c>
      <c r="C138" s="94" t="s">
        <v>684</v>
      </c>
      <c r="D138" s="94" t="s">
        <v>97</v>
      </c>
      <c r="E138" s="95">
        <v>12</v>
      </c>
      <c r="F138" s="96">
        <v>16.8</v>
      </c>
      <c r="G138" s="129">
        <f>F138/3</f>
        <v>5.6000000000000005</v>
      </c>
      <c r="H138" s="103">
        <v>700566</v>
      </c>
      <c r="I138" s="104" t="s">
        <v>694</v>
      </c>
      <c r="K138" s="123" t="s">
        <v>57</v>
      </c>
      <c r="L138" s="140" t="s">
        <v>694</v>
      </c>
    </row>
    <row r="139" spans="1:12" ht="15.75">
      <c r="A139" s="93" t="s">
        <v>226</v>
      </c>
      <c r="B139" s="94" t="s">
        <v>227</v>
      </c>
      <c r="C139" s="94" t="s">
        <v>96</v>
      </c>
      <c r="D139" s="94" t="s">
        <v>97</v>
      </c>
      <c r="E139" s="95">
        <v>12</v>
      </c>
      <c r="F139" s="96">
        <v>18</v>
      </c>
      <c r="G139" s="97">
        <v>6</v>
      </c>
      <c r="H139" s="103">
        <v>700532</v>
      </c>
      <c r="I139" s="104" t="s">
        <v>696</v>
      </c>
      <c r="K139" s="123">
        <v>700553</v>
      </c>
      <c r="L139" s="140" t="s">
        <v>694</v>
      </c>
    </row>
    <row r="140" spans="1:12" ht="15.75">
      <c r="A140" s="93" t="s">
        <v>206</v>
      </c>
      <c r="B140" s="94" t="s">
        <v>207</v>
      </c>
      <c r="C140" s="94" t="s">
        <v>96</v>
      </c>
      <c r="D140" s="94" t="s">
        <v>97</v>
      </c>
      <c r="E140" s="95">
        <v>12</v>
      </c>
      <c r="F140" s="96">
        <v>18.899999999999999</v>
      </c>
      <c r="G140" s="97">
        <v>6.3</v>
      </c>
      <c r="H140" s="103">
        <v>700532</v>
      </c>
      <c r="I140" s="104" t="s">
        <v>696</v>
      </c>
      <c r="K140" s="123">
        <v>700553</v>
      </c>
      <c r="L140" s="140" t="s">
        <v>694</v>
      </c>
    </row>
    <row r="141" spans="1:12" ht="15.75">
      <c r="A141" s="93" t="s">
        <v>289</v>
      </c>
      <c r="B141" s="94" t="s">
        <v>290</v>
      </c>
      <c r="C141" s="94" t="s">
        <v>685</v>
      </c>
      <c r="D141" s="94" t="s">
        <v>97</v>
      </c>
      <c r="E141" s="95">
        <v>12</v>
      </c>
      <c r="F141" s="96">
        <v>18.899999999999999</v>
      </c>
      <c r="G141" s="97">
        <v>6.3</v>
      </c>
      <c r="H141" s="103">
        <v>700532</v>
      </c>
      <c r="I141" s="104" t="s">
        <v>696</v>
      </c>
      <c r="K141" s="123">
        <v>700553</v>
      </c>
      <c r="L141" s="140" t="s">
        <v>694</v>
      </c>
    </row>
    <row r="142" spans="1:12" ht="15.75">
      <c r="A142" s="93" t="s">
        <v>291</v>
      </c>
      <c r="B142" s="94" t="s">
        <v>292</v>
      </c>
      <c r="C142" s="94" t="s">
        <v>685</v>
      </c>
      <c r="D142" s="94" t="s">
        <v>97</v>
      </c>
      <c r="E142" s="95">
        <v>12</v>
      </c>
      <c r="F142" s="96">
        <v>18.899999999999999</v>
      </c>
      <c r="G142" s="97">
        <v>6.3</v>
      </c>
      <c r="H142" s="105">
        <v>700532</v>
      </c>
      <c r="I142" s="104" t="s">
        <v>696</v>
      </c>
      <c r="K142" s="123">
        <v>700553</v>
      </c>
      <c r="L142" s="122" t="s">
        <v>694</v>
      </c>
    </row>
    <row r="143" spans="1:12" ht="15.75">
      <c r="A143" s="93" t="s">
        <v>293</v>
      </c>
      <c r="B143" s="94" t="s">
        <v>294</v>
      </c>
      <c r="C143" s="94" t="s">
        <v>685</v>
      </c>
      <c r="D143" s="94" t="s">
        <v>97</v>
      </c>
      <c r="E143" s="95">
        <v>12</v>
      </c>
      <c r="F143" s="96">
        <v>18.899999999999999</v>
      </c>
      <c r="G143" s="97">
        <v>6.3</v>
      </c>
      <c r="H143" s="105">
        <v>700532</v>
      </c>
      <c r="I143" s="104" t="s">
        <v>696</v>
      </c>
      <c r="K143" s="123">
        <v>700553</v>
      </c>
      <c r="L143" s="140" t="s">
        <v>694</v>
      </c>
    </row>
    <row r="144" spans="1:12" ht="15.75">
      <c r="A144" s="93" t="s">
        <v>295</v>
      </c>
      <c r="B144" s="94" t="s">
        <v>296</v>
      </c>
      <c r="C144" s="94" t="s">
        <v>685</v>
      </c>
      <c r="D144" s="94" t="s">
        <v>97</v>
      </c>
      <c r="E144" s="95">
        <v>12</v>
      </c>
      <c r="F144" s="96">
        <v>18.899999999999999</v>
      </c>
      <c r="G144" s="97">
        <v>6.3</v>
      </c>
      <c r="H144" s="105">
        <v>700532</v>
      </c>
      <c r="I144" s="104" t="s">
        <v>696</v>
      </c>
      <c r="K144" s="123">
        <v>700553</v>
      </c>
      <c r="L144" s="140" t="s">
        <v>694</v>
      </c>
    </row>
    <row r="145" spans="1:12" ht="15.75">
      <c r="A145" s="93" t="s">
        <v>297</v>
      </c>
      <c r="B145" s="94" t="s">
        <v>298</v>
      </c>
      <c r="C145" s="94" t="s">
        <v>685</v>
      </c>
      <c r="D145" s="94" t="s">
        <v>97</v>
      </c>
      <c r="E145" s="95">
        <v>12</v>
      </c>
      <c r="F145" s="96">
        <v>18.899999999999999</v>
      </c>
      <c r="G145" s="97">
        <v>6.3</v>
      </c>
      <c r="H145" s="105">
        <v>700532</v>
      </c>
      <c r="I145" s="104" t="s">
        <v>696</v>
      </c>
      <c r="K145" s="123">
        <v>700553</v>
      </c>
      <c r="L145" s="140" t="s">
        <v>694</v>
      </c>
    </row>
    <row r="146" spans="1:12" ht="15.75">
      <c r="A146" s="93" t="s">
        <v>299</v>
      </c>
      <c r="B146" s="94" t="s">
        <v>300</v>
      </c>
      <c r="C146" s="94" t="s">
        <v>685</v>
      </c>
      <c r="D146" s="94" t="s">
        <v>97</v>
      </c>
      <c r="E146" s="95">
        <v>12</v>
      </c>
      <c r="F146" s="96">
        <v>18.899999999999999</v>
      </c>
      <c r="G146" s="97">
        <v>6.3</v>
      </c>
      <c r="H146" s="105">
        <v>700532</v>
      </c>
      <c r="I146" s="104" t="s">
        <v>696</v>
      </c>
      <c r="K146" s="123">
        <v>700553</v>
      </c>
      <c r="L146" s="140" t="s">
        <v>694</v>
      </c>
    </row>
    <row r="147" spans="1:12" ht="15.75">
      <c r="A147" s="93" t="s">
        <v>365</v>
      </c>
      <c r="B147" s="94" t="s">
        <v>697</v>
      </c>
      <c r="C147" s="94" t="s">
        <v>684</v>
      </c>
      <c r="D147" s="94" t="s">
        <v>97</v>
      </c>
      <c r="E147" s="95">
        <v>12</v>
      </c>
      <c r="F147" s="96">
        <v>18.899999999999999</v>
      </c>
      <c r="G147" s="97">
        <v>6.3</v>
      </c>
      <c r="H147" s="103">
        <v>700532</v>
      </c>
      <c r="I147" s="104" t="s">
        <v>696</v>
      </c>
      <c r="K147" s="123" t="s">
        <v>57</v>
      </c>
      <c r="L147" s="140" t="s">
        <v>694</v>
      </c>
    </row>
    <row r="148" spans="1:12" ht="15.75">
      <c r="A148" s="93" t="s">
        <v>367</v>
      </c>
      <c r="B148" s="94" t="s">
        <v>368</v>
      </c>
      <c r="C148" s="94" t="s">
        <v>684</v>
      </c>
      <c r="D148" s="94" t="s">
        <v>97</v>
      </c>
      <c r="E148" s="95">
        <v>12</v>
      </c>
      <c r="F148" s="96">
        <v>18.899999999999999</v>
      </c>
      <c r="G148" s="97">
        <v>6.3</v>
      </c>
      <c r="H148" s="103">
        <v>700532</v>
      </c>
      <c r="I148" s="104" t="s">
        <v>696</v>
      </c>
      <c r="K148" s="123" t="s">
        <v>57</v>
      </c>
      <c r="L148" s="140" t="s">
        <v>694</v>
      </c>
    </row>
    <row r="149" spans="1:12" ht="15.75">
      <c r="A149" s="93" t="s">
        <v>369</v>
      </c>
      <c r="B149" s="94" t="s">
        <v>370</v>
      </c>
      <c r="C149" s="94" t="s">
        <v>684</v>
      </c>
      <c r="D149" s="94" t="s">
        <v>97</v>
      </c>
      <c r="E149" s="95">
        <v>12</v>
      </c>
      <c r="F149" s="96">
        <v>18.899999999999999</v>
      </c>
      <c r="G149" s="97">
        <v>6.3</v>
      </c>
      <c r="H149" s="103">
        <v>700532</v>
      </c>
      <c r="I149" s="104" t="s">
        <v>696</v>
      </c>
      <c r="K149" s="123" t="s">
        <v>57</v>
      </c>
      <c r="L149" s="140" t="s">
        <v>694</v>
      </c>
    </row>
    <row r="150" spans="1:12" ht="15.75">
      <c r="A150" s="93" t="s">
        <v>228</v>
      </c>
      <c r="B150" s="94" t="s">
        <v>229</v>
      </c>
      <c r="C150" s="94" t="s">
        <v>96</v>
      </c>
      <c r="D150" s="94" t="s">
        <v>97</v>
      </c>
      <c r="E150" s="95">
        <v>12</v>
      </c>
      <c r="F150" s="96">
        <v>19</v>
      </c>
      <c r="G150" s="97">
        <v>6.3</v>
      </c>
      <c r="H150" s="103">
        <v>700532</v>
      </c>
      <c r="I150" s="104" t="s">
        <v>696</v>
      </c>
      <c r="K150" s="123">
        <v>700553</v>
      </c>
      <c r="L150" s="140" t="s">
        <v>694</v>
      </c>
    </row>
    <row r="151" spans="1:12" ht="15.75">
      <c r="A151" s="93" t="s">
        <v>698</v>
      </c>
      <c r="B151" s="94" t="s">
        <v>699</v>
      </c>
      <c r="C151" s="94" t="s">
        <v>684</v>
      </c>
      <c r="D151" s="94" t="s">
        <v>97</v>
      </c>
      <c r="E151" s="95">
        <v>12</v>
      </c>
      <c r="F151" s="96">
        <v>19</v>
      </c>
      <c r="G151" s="97">
        <v>6.3</v>
      </c>
      <c r="H151" s="103">
        <v>700532</v>
      </c>
      <c r="I151" s="104" t="s">
        <v>696</v>
      </c>
      <c r="K151" s="123" t="s">
        <v>700</v>
      </c>
      <c r="L151" s="140" t="s">
        <v>694</v>
      </c>
    </row>
    <row r="152" spans="1:12" ht="15.75">
      <c r="A152" s="93" t="s">
        <v>194</v>
      </c>
      <c r="B152" s="94" t="s">
        <v>195</v>
      </c>
      <c r="C152" s="94" t="s">
        <v>96</v>
      </c>
      <c r="D152" s="94" t="s">
        <v>97</v>
      </c>
      <c r="E152" s="95">
        <v>12</v>
      </c>
      <c r="F152" s="96">
        <v>20</v>
      </c>
      <c r="G152" s="97">
        <v>6.6</v>
      </c>
      <c r="H152" s="103">
        <v>700532</v>
      </c>
      <c r="I152" s="104" t="s">
        <v>696</v>
      </c>
      <c r="K152" s="123">
        <v>700553</v>
      </c>
      <c r="L152" s="140" t="s">
        <v>694</v>
      </c>
    </row>
    <row r="153" spans="1:12" ht="15.75">
      <c r="A153" s="93" t="s">
        <v>196</v>
      </c>
      <c r="B153" s="94" t="s">
        <v>197</v>
      </c>
      <c r="C153" s="94" t="s">
        <v>96</v>
      </c>
      <c r="D153" s="94" t="s">
        <v>97</v>
      </c>
      <c r="E153" s="95">
        <v>12</v>
      </c>
      <c r="F153" s="96">
        <v>20</v>
      </c>
      <c r="G153" s="97">
        <v>6.6</v>
      </c>
      <c r="H153" s="105">
        <v>700532</v>
      </c>
      <c r="I153" s="104" t="s">
        <v>696</v>
      </c>
      <c r="K153" s="123">
        <v>700553</v>
      </c>
      <c r="L153" s="122" t="s">
        <v>694</v>
      </c>
    </row>
    <row r="154" spans="1:12" ht="15.75">
      <c r="A154" s="93" t="s">
        <v>198</v>
      </c>
      <c r="B154" s="94" t="s">
        <v>199</v>
      </c>
      <c r="C154" s="94" t="s">
        <v>96</v>
      </c>
      <c r="D154" s="94" t="s">
        <v>97</v>
      </c>
      <c r="E154" s="95">
        <v>12</v>
      </c>
      <c r="F154" s="96">
        <v>20</v>
      </c>
      <c r="G154" s="97">
        <v>6.6</v>
      </c>
      <c r="H154" s="105">
        <v>700532</v>
      </c>
      <c r="I154" s="104" t="s">
        <v>696</v>
      </c>
      <c r="K154" s="123">
        <v>700553</v>
      </c>
      <c r="L154" s="122" t="s">
        <v>694</v>
      </c>
    </row>
    <row r="155" spans="1:12" ht="15.75">
      <c r="A155" s="93" t="s">
        <v>433</v>
      </c>
      <c r="B155" s="94" t="s">
        <v>434</v>
      </c>
      <c r="C155" s="94" t="s">
        <v>684</v>
      </c>
      <c r="D155" s="94" t="s">
        <v>97</v>
      </c>
      <c r="E155" s="95">
        <v>12</v>
      </c>
      <c r="F155" s="96">
        <v>20</v>
      </c>
      <c r="G155" s="97">
        <v>6.6</v>
      </c>
      <c r="H155" s="105">
        <v>700532</v>
      </c>
      <c r="I155" s="104" t="s">
        <v>696</v>
      </c>
      <c r="K155" s="123" t="s">
        <v>57</v>
      </c>
      <c r="L155" s="122" t="s">
        <v>694</v>
      </c>
    </row>
    <row r="156" spans="1:12" ht="15.75">
      <c r="A156" s="93" t="s">
        <v>214</v>
      </c>
      <c r="B156" s="94" t="s">
        <v>215</v>
      </c>
      <c r="C156" s="94" t="s">
        <v>96</v>
      </c>
      <c r="D156" s="94" t="s">
        <v>97</v>
      </c>
      <c r="E156" s="95">
        <v>12</v>
      </c>
      <c r="F156" s="96">
        <v>21.1</v>
      </c>
      <c r="G156" s="97">
        <v>7</v>
      </c>
      <c r="H156" s="105">
        <v>700532</v>
      </c>
      <c r="I156" s="104" t="s">
        <v>696</v>
      </c>
      <c r="K156" s="123">
        <v>700553</v>
      </c>
      <c r="L156" s="122" t="s">
        <v>694</v>
      </c>
    </row>
    <row r="157" spans="1:12" ht="15.75">
      <c r="A157" s="93" t="s">
        <v>216</v>
      </c>
      <c r="B157" s="94" t="s">
        <v>217</v>
      </c>
      <c r="C157" s="94" t="s">
        <v>96</v>
      </c>
      <c r="D157" s="94" t="s">
        <v>97</v>
      </c>
      <c r="E157" s="95">
        <v>12</v>
      </c>
      <c r="F157" s="96">
        <v>21.1</v>
      </c>
      <c r="G157" s="97">
        <v>7</v>
      </c>
      <c r="H157" s="105">
        <v>700532</v>
      </c>
      <c r="I157" s="104" t="s">
        <v>696</v>
      </c>
      <c r="K157" s="123">
        <v>700553</v>
      </c>
      <c r="L157" s="122" t="s">
        <v>694</v>
      </c>
    </row>
    <row r="158" spans="1:12" ht="15.75">
      <c r="A158" s="93" t="s">
        <v>218</v>
      </c>
      <c r="B158" s="94" t="s">
        <v>219</v>
      </c>
      <c r="C158" s="94" t="s">
        <v>96</v>
      </c>
      <c r="D158" s="94" t="s">
        <v>97</v>
      </c>
      <c r="E158" s="95">
        <v>12</v>
      </c>
      <c r="F158" s="96">
        <v>21.1</v>
      </c>
      <c r="G158" s="97">
        <v>7</v>
      </c>
      <c r="H158" s="105">
        <v>700532</v>
      </c>
      <c r="I158" s="104" t="s">
        <v>696</v>
      </c>
      <c r="K158" s="123">
        <v>700553</v>
      </c>
      <c r="L158" s="122" t="s">
        <v>694</v>
      </c>
    </row>
    <row r="159" spans="1:12" ht="15.75">
      <c r="A159" s="93" t="s">
        <v>440</v>
      </c>
      <c r="B159" s="94" t="s">
        <v>441</v>
      </c>
      <c r="C159" s="94" t="s">
        <v>684</v>
      </c>
      <c r="D159" s="94" t="s">
        <v>97</v>
      </c>
      <c r="E159" s="95">
        <v>12</v>
      </c>
      <c r="F159" s="96">
        <v>21.1</v>
      </c>
      <c r="G159" s="97">
        <v>7</v>
      </c>
      <c r="H159" s="105">
        <v>700532</v>
      </c>
      <c r="I159" s="104" t="s">
        <v>696</v>
      </c>
      <c r="K159" s="123" t="s">
        <v>57</v>
      </c>
      <c r="L159" s="122" t="s">
        <v>694</v>
      </c>
    </row>
    <row r="160" spans="1:12" ht="15.75">
      <c r="A160" s="93" t="s">
        <v>701</v>
      </c>
      <c r="B160" s="94" t="s">
        <v>459</v>
      </c>
      <c r="C160" s="94" t="s">
        <v>684</v>
      </c>
      <c r="D160" s="94" t="s">
        <v>97</v>
      </c>
      <c r="E160" s="95">
        <v>12</v>
      </c>
      <c r="F160" s="96">
        <v>21.1</v>
      </c>
      <c r="G160" s="129">
        <f>F160/3</f>
        <v>7.0333333333333341</v>
      </c>
      <c r="H160" s="105">
        <v>700532</v>
      </c>
      <c r="I160" s="104" t="s">
        <v>696</v>
      </c>
      <c r="K160" s="123" t="s">
        <v>57</v>
      </c>
      <c r="L160" s="122" t="s">
        <v>694</v>
      </c>
    </row>
    <row r="161" spans="1:12" ht="15.75">
      <c r="A161" s="93" t="s">
        <v>702</v>
      </c>
      <c r="B161" s="94" t="s">
        <v>461</v>
      </c>
      <c r="C161" s="94" t="s">
        <v>684</v>
      </c>
      <c r="D161" s="94" t="s">
        <v>97</v>
      </c>
      <c r="E161" s="95">
        <v>12</v>
      </c>
      <c r="F161" s="96">
        <v>21.1</v>
      </c>
      <c r="G161" s="129">
        <f>F161/3</f>
        <v>7.0333333333333341</v>
      </c>
      <c r="H161" s="105">
        <v>700532</v>
      </c>
      <c r="I161" s="104" t="s">
        <v>696</v>
      </c>
      <c r="K161" s="123" t="s">
        <v>57</v>
      </c>
      <c r="L161" s="122" t="s">
        <v>694</v>
      </c>
    </row>
    <row r="162" spans="1:12" ht="15.75">
      <c r="A162" s="93" t="s">
        <v>301</v>
      </c>
      <c r="B162" s="94" t="s">
        <v>302</v>
      </c>
      <c r="C162" s="94" t="s">
        <v>685</v>
      </c>
      <c r="D162" s="94" t="s">
        <v>97</v>
      </c>
      <c r="E162" s="95">
        <v>12</v>
      </c>
      <c r="F162" s="96">
        <v>22.1</v>
      </c>
      <c r="G162" s="97">
        <v>7.3</v>
      </c>
      <c r="H162" s="105">
        <v>700532</v>
      </c>
      <c r="I162" s="104" t="s">
        <v>696</v>
      </c>
      <c r="K162" s="123">
        <v>700553</v>
      </c>
      <c r="L162" s="122" t="s">
        <v>694</v>
      </c>
    </row>
    <row r="163" spans="1:12" ht="15.75">
      <c r="A163" s="93" t="s">
        <v>373</v>
      </c>
      <c r="B163" s="94" t="s">
        <v>374</v>
      </c>
      <c r="C163" s="94" t="s">
        <v>684</v>
      </c>
      <c r="D163" s="94" t="s">
        <v>97</v>
      </c>
      <c r="E163" s="95">
        <v>12</v>
      </c>
      <c r="F163" s="96">
        <v>22.1</v>
      </c>
      <c r="G163" s="97">
        <v>7.3</v>
      </c>
      <c r="H163" s="105">
        <v>700532</v>
      </c>
      <c r="I163" s="104" t="s">
        <v>696</v>
      </c>
      <c r="K163" s="123" t="s">
        <v>57</v>
      </c>
      <c r="L163" s="122" t="s">
        <v>694</v>
      </c>
    </row>
    <row r="164" spans="1:12" ht="15.75">
      <c r="A164" s="93" t="s">
        <v>444</v>
      </c>
      <c r="B164" s="94" t="s">
        <v>445</v>
      </c>
      <c r="C164" s="94" t="s">
        <v>684</v>
      </c>
      <c r="D164" s="94" t="s">
        <v>97</v>
      </c>
      <c r="E164" s="95">
        <v>12</v>
      </c>
      <c r="F164" s="96">
        <v>22.1</v>
      </c>
      <c r="G164" s="97">
        <v>7.3</v>
      </c>
      <c r="H164" s="105">
        <v>700532</v>
      </c>
      <c r="I164" s="104" t="s">
        <v>696</v>
      </c>
      <c r="K164" s="123" t="s">
        <v>57</v>
      </c>
      <c r="L164" s="122" t="s">
        <v>694</v>
      </c>
    </row>
    <row r="165" spans="1:12" ht="15.75">
      <c r="A165" s="93" t="s">
        <v>511</v>
      </c>
      <c r="B165" s="94" t="s">
        <v>512</v>
      </c>
      <c r="C165" s="94" t="s">
        <v>684</v>
      </c>
      <c r="D165" s="94" t="s">
        <v>97</v>
      </c>
      <c r="E165" s="100">
        <v>12</v>
      </c>
      <c r="F165" s="96">
        <v>22.1</v>
      </c>
      <c r="G165" s="97">
        <v>7.3</v>
      </c>
      <c r="H165" s="105">
        <v>700532</v>
      </c>
      <c r="I165" s="104" t="s">
        <v>696</v>
      </c>
      <c r="K165" s="123" t="s">
        <v>57</v>
      </c>
      <c r="L165" s="122" t="s">
        <v>694</v>
      </c>
    </row>
    <row r="166" spans="1:12" ht="15.75">
      <c r="A166" s="93" t="s">
        <v>222</v>
      </c>
      <c r="B166" s="94" t="s">
        <v>223</v>
      </c>
      <c r="C166" s="94" t="s">
        <v>96</v>
      </c>
      <c r="D166" s="94" t="s">
        <v>97</v>
      </c>
      <c r="E166" s="95">
        <v>12</v>
      </c>
      <c r="F166" s="96">
        <v>25</v>
      </c>
      <c r="G166" s="97">
        <v>8.3000000000000007</v>
      </c>
      <c r="H166" s="105">
        <v>700532</v>
      </c>
      <c r="I166" s="104" t="s">
        <v>696</v>
      </c>
      <c r="K166" s="123">
        <v>700553</v>
      </c>
      <c r="L166" s="122" t="s">
        <v>694</v>
      </c>
    </row>
    <row r="167" spans="1:12" ht="15.75">
      <c r="A167" s="93" t="s">
        <v>543</v>
      </c>
      <c r="B167" s="99" t="s">
        <v>544</v>
      </c>
      <c r="C167" s="94" t="s">
        <v>96</v>
      </c>
      <c r="D167" s="94" t="s">
        <v>97</v>
      </c>
      <c r="E167" s="100">
        <v>12</v>
      </c>
      <c r="F167" s="96">
        <v>25.3</v>
      </c>
      <c r="G167" s="97">
        <v>8.4</v>
      </c>
      <c r="H167" s="105">
        <v>700532</v>
      </c>
      <c r="I167" s="104" t="s">
        <v>696</v>
      </c>
      <c r="K167" s="123" t="s">
        <v>57</v>
      </c>
      <c r="L167" s="122" t="s">
        <v>694</v>
      </c>
    </row>
    <row r="168" spans="1:12" ht="15.75">
      <c r="A168" s="93" t="s">
        <v>547</v>
      </c>
      <c r="B168" s="99" t="s">
        <v>548</v>
      </c>
      <c r="C168" s="94" t="s">
        <v>96</v>
      </c>
      <c r="D168" s="94" t="s">
        <v>97</v>
      </c>
      <c r="E168" s="100">
        <v>12</v>
      </c>
      <c r="F168" s="96">
        <v>25.3</v>
      </c>
      <c r="G168" s="97">
        <v>8.4</v>
      </c>
      <c r="H168" s="105">
        <v>700532</v>
      </c>
      <c r="I168" s="104" t="s">
        <v>696</v>
      </c>
      <c r="K168" s="123" t="s">
        <v>57</v>
      </c>
      <c r="L168" s="122" t="s">
        <v>694</v>
      </c>
    </row>
    <row r="169" spans="1:12" ht="15.75">
      <c r="A169" s="93" t="s">
        <v>549</v>
      </c>
      <c r="B169" s="99" t="s">
        <v>550</v>
      </c>
      <c r="C169" s="94" t="s">
        <v>96</v>
      </c>
      <c r="D169" s="94" t="s">
        <v>97</v>
      </c>
      <c r="E169" s="100">
        <v>12</v>
      </c>
      <c r="F169" s="96">
        <v>25.3</v>
      </c>
      <c r="G169" s="97">
        <v>8.4</v>
      </c>
      <c r="H169" s="105">
        <v>700532</v>
      </c>
      <c r="I169" s="104" t="s">
        <v>696</v>
      </c>
      <c r="K169" s="123" t="s">
        <v>57</v>
      </c>
      <c r="L169" s="122" t="s">
        <v>694</v>
      </c>
    </row>
    <row r="170" spans="1:12" ht="15.75">
      <c r="A170" s="93" t="s">
        <v>551</v>
      </c>
      <c r="B170" s="99" t="s">
        <v>552</v>
      </c>
      <c r="C170" s="94" t="s">
        <v>96</v>
      </c>
      <c r="D170" s="94" t="s">
        <v>97</v>
      </c>
      <c r="E170" s="100">
        <v>12</v>
      </c>
      <c r="F170" s="96">
        <v>25.3</v>
      </c>
      <c r="G170" s="97">
        <v>8.4</v>
      </c>
      <c r="H170" s="105">
        <v>700532</v>
      </c>
      <c r="I170" s="104" t="s">
        <v>696</v>
      </c>
      <c r="K170" s="123" t="s">
        <v>57</v>
      </c>
      <c r="L170" s="122" t="s">
        <v>694</v>
      </c>
    </row>
    <row r="171" spans="1:12" ht="15.75">
      <c r="A171" s="93" t="s">
        <v>516</v>
      </c>
      <c r="B171" s="94" t="s">
        <v>517</v>
      </c>
      <c r="C171" s="94" t="s">
        <v>684</v>
      </c>
      <c r="D171" s="94" t="s">
        <v>97</v>
      </c>
      <c r="E171" s="100">
        <v>12</v>
      </c>
      <c r="F171" s="96">
        <v>28</v>
      </c>
      <c r="G171" s="97">
        <v>9.3000000000000007</v>
      </c>
      <c r="H171" s="105">
        <v>700532</v>
      </c>
      <c r="I171" s="104" t="s">
        <v>696</v>
      </c>
      <c r="K171" s="123" t="s">
        <v>57</v>
      </c>
      <c r="L171" s="122" t="s">
        <v>694</v>
      </c>
    </row>
    <row r="172" spans="1:12" ht="15.75">
      <c r="A172" s="93" t="s">
        <v>518</v>
      </c>
      <c r="B172" s="94" t="s">
        <v>519</v>
      </c>
      <c r="C172" s="94" t="s">
        <v>684</v>
      </c>
      <c r="D172" s="94" t="s">
        <v>97</v>
      </c>
      <c r="E172" s="100">
        <v>12</v>
      </c>
      <c r="F172" s="96">
        <v>28</v>
      </c>
      <c r="G172" s="97">
        <v>9.3000000000000007</v>
      </c>
      <c r="H172" s="105">
        <v>700532</v>
      </c>
      <c r="I172" s="104" t="s">
        <v>696</v>
      </c>
      <c r="K172" s="123" t="s">
        <v>57</v>
      </c>
      <c r="L172" s="122" t="s">
        <v>694</v>
      </c>
    </row>
    <row r="173" spans="1:12" ht="15.75">
      <c r="A173" s="93" t="s">
        <v>529</v>
      </c>
      <c r="B173" s="99" t="s">
        <v>530</v>
      </c>
      <c r="C173" s="94" t="s">
        <v>703</v>
      </c>
      <c r="D173" s="94" t="s">
        <v>97</v>
      </c>
      <c r="E173" s="100">
        <v>12</v>
      </c>
      <c r="F173" s="96">
        <v>29</v>
      </c>
      <c r="G173" s="97">
        <v>9.6</v>
      </c>
      <c r="H173" s="105">
        <v>700532</v>
      </c>
      <c r="I173" s="104" t="s">
        <v>696</v>
      </c>
      <c r="K173" s="123" t="s">
        <v>57</v>
      </c>
      <c r="L173" s="122" t="s">
        <v>694</v>
      </c>
    </row>
    <row r="174" spans="1:12" ht="15.75">
      <c r="A174" s="93" t="s">
        <v>212</v>
      </c>
      <c r="B174" s="94" t="s">
        <v>213</v>
      </c>
      <c r="C174" s="94" t="s">
        <v>96</v>
      </c>
      <c r="D174" s="94" t="s">
        <v>97</v>
      </c>
      <c r="E174" s="95">
        <v>12</v>
      </c>
      <c r="F174" s="96">
        <v>29.5</v>
      </c>
      <c r="G174" s="97">
        <v>9.8000000000000007</v>
      </c>
      <c r="H174" s="105">
        <v>700532</v>
      </c>
      <c r="I174" s="104" t="s">
        <v>696</v>
      </c>
      <c r="K174" s="123">
        <v>700553</v>
      </c>
      <c r="L174" s="140" t="s">
        <v>694</v>
      </c>
    </row>
    <row r="175" spans="1:12" ht="15.75">
      <c r="A175" s="93" t="s">
        <v>220</v>
      </c>
      <c r="B175" s="94" t="s">
        <v>221</v>
      </c>
      <c r="C175" s="94" t="s">
        <v>96</v>
      </c>
      <c r="D175" s="94" t="s">
        <v>97</v>
      </c>
      <c r="E175" s="95">
        <v>12</v>
      </c>
      <c r="F175" s="96">
        <v>29.5</v>
      </c>
      <c r="G175" s="97">
        <v>9.8000000000000007</v>
      </c>
      <c r="H175" s="105">
        <v>700532</v>
      </c>
      <c r="I175" s="104" t="s">
        <v>696</v>
      </c>
      <c r="K175" s="123">
        <v>700553</v>
      </c>
      <c r="L175" s="140" t="s">
        <v>694</v>
      </c>
    </row>
    <row r="176" spans="1:12" ht="15.75">
      <c r="A176" s="93" t="s">
        <v>224</v>
      </c>
      <c r="B176" s="94" t="s">
        <v>225</v>
      </c>
      <c r="C176" s="94" t="s">
        <v>96</v>
      </c>
      <c r="D176" s="94" t="s">
        <v>97</v>
      </c>
      <c r="E176" s="95">
        <v>12</v>
      </c>
      <c r="F176" s="96">
        <v>30</v>
      </c>
      <c r="G176" s="97">
        <v>10</v>
      </c>
      <c r="H176" s="105">
        <v>700532</v>
      </c>
      <c r="I176" s="104" t="s">
        <v>696</v>
      </c>
      <c r="K176" s="123">
        <v>700553</v>
      </c>
      <c r="L176" s="122" t="s">
        <v>694</v>
      </c>
    </row>
    <row r="177" spans="1:12" ht="15.75">
      <c r="A177" s="93" t="s">
        <v>208</v>
      </c>
      <c r="B177" s="94" t="s">
        <v>209</v>
      </c>
      <c r="C177" s="94" t="s">
        <v>96</v>
      </c>
      <c r="D177" s="94" t="s">
        <v>97</v>
      </c>
      <c r="E177" s="95">
        <v>12</v>
      </c>
      <c r="F177" s="96">
        <v>31.6</v>
      </c>
      <c r="G177" s="97">
        <v>10.5</v>
      </c>
      <c r="H177" s="105">
        <v>700532</v>
      </c>
      <c r="I177" s="104" t="s">
        <v>696</v>
      </c>
      <c r="K177" s="123">
        <v>700553</v>
      </c>
      <c r="L177" s="122" t="s">
        <v>694</v>
      </c>
    </row>
    <row r="178" spans="1:12" ht="15.75">
      <c r="A178" s="93" t="s">
        <v>210</v>
      </c>
      <c r="B178" s="94" t="s">
        <v>211</v>
      </c>
      <c r="C178" s="94" t="s">
        <v>96</v>
      </c>
      <c r="D178" s="94" t="s">
        <v>97</v>
      </c>
      <c r="E178" s="95">
        <v>12</v>
      </c>
      <c r="F178" s="96">
        <v>31.6</v>
      </c>
      <c r="G178" s="97">
        <v>10.5</v>
      </c>
      <c r="H178" s="105">
        <v>700532</v>
      </c>
      <c r="I178" s="104" t="s">
        <v>696</v>
      </c>
      <c r="K178" s="123">
        <v>700553</v>
      </c>
      <c r="L178" s="122" t="s">
        <v>694</v>
      </c>
    </row>
    <row r="179" spans="1:12" ht="15.75">
      <c r="A179" s="93" t="s">
        <v>303</v>
      </c>
      <c r="B179" s="94" t="s">
        <v>304</v>
      </c>
      <c r="C179" s="94" t="s">
        <v>685</v>
      </c>
      <c r="D179" s="94" t="s">
        <v>97</v>
      </c>
      <c r="E179" s="95">
        <v>12</v>
      </c>
      <c r="F179" s="96">
        <v>31.6</v>
      </c>
      <c r="G179" s="97">
        <v>10.5</v>
      </c>
      <c r="H179" s="105">
        <v>700532</v>
      </c>
      <c r="I179" s="104" t="s">
        <v>696</v>
      </c>
      <c r="K179" s="123">
        <v>700553</v>
      </c>
      <c r="L179" s="122" t="s">
        <v>694</v>
      </c>
    </row>
    <row r="180" spans="1:12" ht="15.75">
      <c r="A180" s="93" t="s">
        <v>375</v>
      </c>
      <c r="B180" s="94" t="s">
        <v>376</v>
      </c>
      <c r="C180" s="94" t="s">
        <v>684</v>
      </c>
      <c r="D180" s="94" t="s">
        <v>97</v>
      </c>
      <c r="E180" s="95">
        <v>12</v>
      </c>
      <c r="F180" s="96">
        <v>31.6</v>
      </c>
      <c r="G180" s="97">
        <v>10.5</v>
      </c>
      <c r="H180" s="105">
        <v>700532</v>
      </c>
      <c r="I180" s="104" t="s">
        <v>696</v>
      </c>
      <c r="K180" s="123" t="s">
        <v>57</v>
      </c>
      <c r="L180" s="122" t="s">
        <v>694</v>
      </c>
    </row>
    <row r="181" spans="1:12" ht="15.75">
      <c r="A181" s="93" t="s">
        <v>435</v>
      </c>
      <c r="B181" s="94" t="s">
        <v>436</v>
      </c>
      <c r="C181" s="94" t="s">
        <v>684</v>
      </c>
      <c r="D181" s="94" t="s">
        <v>97</v>
      </c>
      <c r="E181" s="95">
        <v>12</v>
      </c>
      <c r="F181" s="96">
        <v>31.6</v>
      </c>
      <c r="G181" s="97">
        <v>10.5</v>
      </c>
      <c r="H181" s="105">
        <v>700532</v>
      </c>
      <c r="I181" s="104" t="s">
        <v>696</v>
      </c>
      <c r="K181" s="123" t="s">
        <v>57</v>
      </c>
      <c r="L181" s="122" t="s">
        <v>694</v>
      </c>
    </row>
    <row r="182" spans="1:12" ht="15.75">
      <c r="A182" s="93" t="s">
        <v>442</v>
      </c>
      <c r="B182" s="94" t="s">
        <v>443</v>
      </c>
      <c r="C182" s="94" t="s">
        <v>684</v>
      </c>
      <c r="D182" s="94" t="s">
        <v>97</v>
      </c>
      <c r="E182" s="95">
        <v>12</v>
      </c>
      <c r="F182" s="96">
        <v>31.6</v>
      </c>
      <c r="G182" s="97">
        <v>10.5</v>
      </c>
      <c r="H182" s="105">
        <v>700532</v>
      </c>
      <c r="I182" s="104" t="s">
        <v>696</v>
      </c>
      <c r="K182" s="123" t="s">
        <v>57</v>
      </c>
      <c r="L182" s="122" t="s">
        <v>694</v>
      </c>
    </row>
    <row r="183" spans="1:12" ht="15.75">
      <c r="A183" s="93" t="s">
        <v>553</v>
      </c>
      <c r="B183" s="99" t="s">
        <v>554</v>
      </c>
      <c r="C183" s="94" t="s">
        <v>96</v>
      </c>
      <c r="D183" s="94" t="s">
        <v>97</v>
      </c>
      <c r="E183" s="100">
        <v>12</v>
      </c>
      <c r="F183" s="96">
        <v>31.6</v>
      </c>
      <c r="G183" s="97">
        <v>10.5</v>
      </c>
      <c r="H183" s="105">
        <v>700532</v>
      </c>
      <c r="I183" s="104" t="s">
        <v>696</v>
      </c>
      <c r="K183" s="123" t="s">
        <v>57</v>
      </c>
      <c r="L183" s="122" t="s">
        <v>694</v>
      </c>
    </row>
    <row r="184" spans="1:12" ht="15.75">
      <c r="A184" s="93" t="s">
        <v>555</v>
      </c>
      <c r="B184" s="99" t="s">
        <v>556</v>
      </c>
      <c r="C184" s="94" t="s">
        <v>96</v>
      </c>
      <c r="D184" s="94" t="s">
        <v>97</v>
      </c>
      <c r="E184" s="100">
        <v>12</v>
      </c>
      <c r="F184" s="96">
        <v>31.6</v>
      </c>
      <c r="G184" s="97">
        <v>10.5</v>
      </c>
      <c r="H184" s="105">
        <v>700532</v>
      </c>
      <c r="I184" s="104" t="s">
        <v>696</v>
      </c>
      <c r="K184" s="123" t="s">
        <v>57</v>
      </c>
      <c r="L184" s="122" t="s">
        <v>694</v>
      </c>
    </row>
    <row r="185" spans="1:12" ht="15.75">
      <c r="A185" s="93" t="s">
        <v>462</v>
      </c>
      <c r="B185" s="94" t="s">
        <v>463</v>
      </c>
      <c r="C185" s="94" t="s">
        <v>684</v>
      </c>
      <c r="D185" s="94" t="s">
        <v>97</v>
      </c>
      <c r="E185" s="95">
        <v>12</v>
      </c>
      <c r="F185" s="96">
        <v>33.700000000000003</v>
      </c>
      <c r="G185" s="129">
        <f>F185/3</f>
        <v>11.233333333333334</v>
      </c>
      <c r="H185" s="105">
        <v>700532</v>
      </c>
      <c r="I185" s="104" t="s">
        <v>696</v>
      </c>
      <c r="K185" s="123" t="s">
        <v>57</v>
      </c>
      <c r="L185" s="122" t="s">
        <v>694</v>
      </c>
    </row>
    <row r="186" spans="1:12" ht="15.75">
      <c r="A186" s="93" t="s">
        <v>534</v>
      </c>
      <c r="B186" s="99" t="s">
        <v>535</v>
      </c>
      <c r="C186" s="94" t="s">
        <v>703</v>
      </c>
      <c r="D186" s="94" t="s">
        <v>97</v>
      </c>
      <c r="E186" s="100">
        <v>12</v>
      </c>
      <c r="F186" s="96">
        <v>36</v>
      </c>
      <c r="G186" s="97">
        <v>12</v>
      </c>
      <c r="H186" s="105">
        <v>700532</v>
      </c>
      <c r="I186" s="104" t="s">
        <v>696</v>
      </c>
      <c r="K186" s="123" t="s">
        <v>57</v>
      </c>
      <c r="L186" s="122" t="s">
        <v>694</v>
      </c>
    </row>
    <row r="187" spans="1:12" ht="15.75">
      <c r="A187" s="93" t="s">
        <v>537</v>
      </c>
      <c r="B187" s="99" t="s">
        <v>538</v>
      </c>
      <c r="C187" s="94" t="s">
        <v>703</v>
      </c>
      <c r="D187" s="94" t="s">
        <v>97</v>
      </c>
      <c r="E187" s="100">
        <v>12</v>
      </c>
      <c r="F187" s="96">
        <v>36</v>
      </c>
      <c r="G187" s="97">
        <v>12</v>
      </c>
      <c r="H187" s="105">
        <v>700532</v>
      </c>
      <c r="I187" s="104" t="s">
        <v>696</v>
      </c>
      <c r="K187" s="123" t="s">
        <v>57</v>
      </c>
      <c r="L187" s="122" t="s">
        <v>694</v>
      </c>
    </row>
    <row r="188" spans="1:12" ht="15.75">
      <c r="A188" s="93" t="s">
        <v>539</v>
      </c>
      <c r="B188" s="99" t="s">
        <v>540</v>
      </c>
      <c r="C188" s="94" t="s">
        <v>703</v>
      </c>
      <c r="D188" s="94" t="s">
        <v>97</v>
      </c>
      <c r="E188" s="100">
        <v>12</v>
      </c>
      <c r="F188" s="96">
        <v>45</v>
      </c>
      <c r="G188" s="97">
        <v>15</v>
      </c>
      <c r="H188" s="105">
        <v>700532</v>
      </c>
      <c r="I188" s="104" t="s">
        <v>696</v>
      </c>
      <c r="K188" s="123" t="s">
        <v>57</v>
      </c>
      <c r="L188" s="122" t="s">
        <v>694</v>
      </c>
    </row>
    <row r="189" spans="1:12" ht="15.75">
      <c r="A189" s="93" t="s">
        <v>541</v>
      </c>
      <c r="B189" s="99" t="s">
        <v>542</v>
      </c>
      <c r="C189" s="94" t="s">
        <v>703</v>
      </c>
      <c r="D189" s="94" t="s">
        <v>97</v>
      </c>
      <c r="E189" s="100">
        <v>12</v>
      </c>
      <c r="F189" s="96">
        <v>45</v>
      </c>
      <c r="G189" s="97">
        <v>15</v>
      </c>
      <c r="H189" s="105">
        <v>700532</v>
      </c>
      <c r="I189" s="104" t="s">
        <v>696</v>
      </c>
      <c r="K189" s="123" t="s">
        <v>57</v>
      </c>
      <c r="L189" s="122" t="s">
        <v>694</v>
      </c>
    </row>
    <row r="190" spans="1:12" ht="15.75">
      <c r="A190" s="93" t="s">
        <v>471</v>
      </c>
      <c r="B190" s="99" t="s">
        <v>472</v>
      </c>
      <c r="C190" s="99" t="s">
        <v>473</v>
      </c>
      <c r="D190" s="94" t="s">
        <v>474</v>
      </c>
      <c r="E190" s="96">
        <v>12.8</v>
      </c>
      <c r="F190" s="96">
        <v>2</v>
      </c>
      <c r="G190" s="97">
        <v>2</v>
      </c>
      <c r="H190" s="101">
        <v>700516</v>
      </c>
      <c r="I190" s="102" t="s">
        <v>683</v>
      </c>
      <c r="K190" s="120">
        <v>700571</v>
      </c>
      <c r="L190" s="141" t="s">
        <v>683</v>
      </c>
    </row>
    <row r="191" spans="1:12" ht="15.75">
      <c r="A191" s="93" t="s">
        <v>477</v>
      </c>
      <c r="B191" s="99" t="s">
        <v>478</v>
      </c>
      <c r="C191" s="99" t="s">
        <v>473</v>
      </c>
      <c r="D191" s="94" t="s">
        <v>474</v>
      </c>
      <c r="E191" s="96">
        <v>12.8</v>
      </c>
      <c r="F191" s="96">
        <v>2</v>
      </c>
      <c r="G191" s="97">
        <v>2</v>
      </c>
      <c r="H191" s="101">
        <v>700516</v>
      </c>
      <c r="I191" s="102" t="s">
        <v>683</v>
      </c>
      <c r="K191" s="120">
        <v>700571</v>
      </c>
      <c r="L191" s="141" t="s">
        <v>683</v>
      </c>
    </row>
    <row r="192" spans="1:12" ht="15.75">
      <c r="A192" s="93" t="s">
        <v>479</v>
      </c>
      <c r="B192" s="99" t="s">
        <v>480</v>
      </c>
      <c r="C192" s="99" t="s">
        <v>473</v>
      </c>
      <c r="D192" s="94" t="s">
        <v>474</v>
      </c>
      <c r="E192" s="96">
        <v>12.8</v>
      </c>
      <c r="F192" s="96">
        <v>3</v>
      </c>
      <c r="G192" s="97">
        <v>3</v>
      </c>
      <c r="H192" s="105">
        <v>700566</v>
      </c>
      <c r="I192" s="104" t="s">
        <v>694</v>
      </c>
      <c r="K192" s="123" t="s">
        <v>57</v>
      </c>
      <c r="L192" s="122" t="s">
        <v>694</v>
      </c>
    </row>
    <row r="193" spans="1:12" ht="15.75">
      <c r="A193" s="93" t="s">
        <v>499</v>
      </c>
      <c r="B193" s="99" t="s">
        <v>500</v>
      </c>
      <c r="C193" s="99" t="s">
        <v>473</v>
      </c>
      <c r="D193" s="94" t="s">
        <v>474</v>
      </c>
      <c r="E193" s="96">
        <v>12.8</v>
      </c>
      <c r="F193" s="96">
        <v>3</v>
      </c>
      <c r="G193" s="97">
        <v>3</v>
      </c>
      <c r="H193" s="105">
        <v>700566</v>
      </c>
      <c r="I193" s="104" t="s">
        <v>694</v>
      </c>
      <c r="K193" s="123" t="s">
        <v>57</v>
      </c>
      <c r="L193" s="140" t="s">
        <v>694</v>
      </c>
    </row>
    <row r="194" spans="1:12" ht="15.75">
      <c r="A194" s="93" t="s">
        <v>501</v>
      </c>
      <c r="B194" s="99" t="s">
        <v>502</v>
      </c>
      <c r="C194" s="99" t="s">
        <v>473</v>
      </c>
      <c r="D194" s="94" t="s">
        <v>474</v>
      </c>
      <c r="E194" s="96">
        <v>12.8</v>
      </c>
      <c r="F194" s="96">
        <v>3</v>
      </c>
      <c r="G194" s="97">
        <v>3</v>
      </c>
      <c r="H194" s="103">
        <v>700566</v>
      </c>
      <c r="I194" s="104" t="s">
        <v>694</v>
      </c>
      <c r="K194" s="123" t="s">
        <v>57</v>
      </c>
      <c r="L194" s="140" t="s">
        <v>694</v>
      </c>
    </row>
    <row r="195" spans="1:12" ht="15.75">
      <c r="A195" s="93" t="s">
        <v>481</v>
      </c>
      <c r="B195" s="99" t="s">
        <v>482</v>
      </c>
      <c r="C195" s="99" t="s">
        <v>473</v>
      </c>
      <c r="D195" s="94" t="s">
        <v>474</v>
      </c>
      <c r="E195" s="96">
        <v>12.8</v>
      </c>
      <c r="F195" s="96">
        <v>4</v>
      </c>
      <c r="G195" s="97">
        <v>4</v>
      </c>
      <c r="H195" s="105">
        <v>700566</v>
      </c>
      <c r="I195" s="104" t="s">
        <v>694</v>
      </c>
      <c r="K195" s="123" t="s">
        <v>57</v>
      </c>
      <c r="L195" s="122" t="s">
        <v>694</v>
      </c>
    </row>
    <row r="196" spans="1:12" ht="15.75">
      <c r="A196" s="93" t="s">
        <v>483</v>
      </c>
      <c r="B196" s="99" t="s">
        <v>484</v>
      </c>
      <c r="C196" s="99" t="s">
        <v>473</v>
      </c>
      <c r="D196" s="94" t="s">
        <v>474</v>
      </c>
      <c r="E196" s="96">
        <v>12.8</v>
      </c>
      <c r="F196" s="96">
        <v>4</v>
      </c>
      <c r="G196" s="97">
        <v>4</v>
      </c>
      <c r="H196" s="105">
        <v>700566</v>
      </c>
      <c r="I196" s="104" t="s">
        <v>694</v>
      </c>
      <c r="K196" s="123" t="s">
        <v>57</v>
      </c>
      <c r="L196" s="122" t="s">
        <v>694</v>
      </c>
    </row>
    <row r="197" spans="1:12" ht="15.75">
      <c r="A197" s="93" t="s">
        <v>485</v>
      </c>
      <c r="B197" s="99" t="s">
        <v>486</v>
      </c>
      <c r="C197" s="99" t="s">
        <v>473</v>
      </c>
      <c r="D197" s="94" t="s">
        <v>474</v>
      </c>
      <c r="E197" s="96">
        <v>12.8</v>
      </c>
      <c r="F197" s="96">
        <v>5</v>
      </c>
      <c r="G197" s="97">
        <v>5</v>
      </c>
      <c r="H197" s="105">
        <v>700566</v>
      </c>
      <c r="I197" s="104" t="s">
        <v>694</v>
      </c>
      <c r="K197" s="123" t="s">
        <v>57</v>
      </c>
      <c r="L197" s="122" t="s">
        <v>694</v>
      </c>
    </row>
    <row r="198" spans="1:12" ht="15.75">
      <c r="A198" s="93" t="s">
        <v>487</v>
      </c>
      <c r="B198" s="99" t="s">
        <v>488</v>
      </c>
      <c r="C198" s="99" t="s">
        <v>473</v>
      </c>
      <c r="D198" s="94" t="s">
        <v>474</v>
      </c>
      <c r="E198" s="96">
        <v>12.8</v>
      </c>
      <c r="F198" s="96">
        <v>5</v>
      </c>
      <c r="G198" s="97">
        <v>5</v>
      </c>
      <c r="H198" s="105">
        <v>700566</v>
      </c>
      <c r="I198" s="104" t="s">
        <v>694</v>
      </c>
      <c r="K198" s="123" t="s">
        <v>57</v>
      </c>
      <c r="L198" s="122" t="s">
        <v>694</v>
      </c>
    </row>
    <row r="199" spans="1:12" ht="15.75">
      <c r="A199" s="93" t="s">
        <v>704</v>
      </c>
      <c r="B199" s="99" t="s">
        <v>490</v>
      </c>
      <c r="C199" s="99" t="s">
        <v>473</v>
      </c>
      <c r="D199" s="94" t="s">
        <v>474</v>
      </c>
      <c r="E199" s="96">
        <v>12.8</v>
      </c>
      <c r="F199" s="96">
        <v>6</v>
      </c>
      <c r="G199" s="97">
        <v>6</v>
      </c>
      <c r="H199" s="105">
        <v>700566</v>
      </c>
      <c r="I199" s="104" t="s">
        <v>694</v>
      </c>
      <c r="K199" s="123" t="s">
        <v>57</v>
      </c>
      <c r="L199" s="122" t="s">
        <v>694</v>
      </c>
    </row>
    <row r="200" spans="1:12" ht="15.75">
      <c r="A200" s="93" t="s">
        <v>705</v>
      </c>
      <c r="B200" s="99" t="s">
        <v>492</v>
      </c>
      <c r="C200" s="99" t="s">
        <v>473</v>
      </c>
      <c r="D200" s="94" t="s">
        <v>474</v>
      </c>
      <c r="E200" s="96">
        <v>12.8</v>
      </c>
      <c r="F200" s="96">
        <v>6</v>
      </c>
      <c r="G200" s="97">
        <v>6</v>
      </c>
      <c r="H200" s="105">
        <v>700566</v>
      </c>
      <c r="I200" s="104" t="s">
        <v>694</v>
      </c>
      <c r="K200" s="123" t="s">
        <v>57</v>
      </c>
      <c r="L200" s="122" t="s">
        <v>694</v>
      </c>
    </row>
    <row r="201" spans="1:12" ht="15.75">
      <c r="A201" s="93" t="s">
        <v>493</v>
      </c>
      <c r="B201" s="99" t="s">
        <v>494</v>
      </c>
      <c r="C201" s="99" t="s">
        <v>473</v>
      </c>
      <c r="D201" s="94" t="s">
        <v>474</v>
      </c>
      <c r="E201" s="96">
        <v>12.8</v>
      </c>
      <c r="F201" s="96">
        <v>8</v>
      </c>
      <c r="G201" s="97">
        <v>8</v>
      </c>
      <c r="H201" s="105">
        <v>700566</v>
      </c>
      <c r="I201" s="104" t="s">
        <v>694</v>
      </c>
      <c r="K201" s="123" t="s">
        <v>57</v>
      </c>
      <c r="L201" s="122" t="s">
        <v>694</v>
      </c>
    </row>
    <row r="202" spans="1:12" ht="15.75">
      <c r="A202" s="93" t="s">
        <v>495</v>
      </c>
      <c r="B202" s="99" t="s">
        <v>496</v>
      </c>
      <c r="C202" s="99" t="s">
        <v>473</v>
      </c>
      <c r="D202" s="94" t="s">
        <v>474</v>
      </c>
      <c r="E202" s="96">
        <v>12.8</v>
      </c>
      <c r="F202" s="96">
        <v>8</v>
      </c>
      <c r="G202" s="97">
        <v>8</v>
      </c>
      <c r="H202" s="105">
        <v>700566</v>
      </c>
      <c r="I202" s="104" t="s">
        <v>694</v>
      </c>
      <c r="K202" s="123" t="s">
        <v>57</v>
      </c>
      <c r="L202" s="122" t="s">
        <v>694</v>
      </c>
    </row>
    <row r="203" spans="1:12" ht="15.75">
      <c r="A203" s="93" t="s">
        <v>497</v>
      </c>
      <c r="B203" s="99" t="s">
        <v>498</v>
      </c>
      <c r="C203" s="99" t="s">
        <v>473</v>
      </c>
      <c r="D203" s="94" t="s">
        <v>474</v>
      </c>
      <c r="E203" s="96">
        <v>12.8</v>
      </c>
      <c r="F203" s="96">
        <v>8</v>
      </c>
      <c r="G203" s="97">
        <v>8</v>
      </c>
      <c r="H203" s="105">
        <v>700566</v>
      </c>
      <c r="I203" s="104" t="s">
        <v>694</v>
      </c>
      <c r="K203" s="123" t="s">
        <v>57</v>
      </c>
      <c r="L203" s="122" t="s">
        <v>694</v>
      </c>
    </row>
    <row r="204" spans="1:12" ht="15.75">
      <c r="A204" s="93" t="s">
        <v>504</v>
      </c>
      <c r="B204" s="99" t="s">
        <v>505</v>
      </c>
      <c r="C204" s="99" t="s">
        <v>473</v>
      </c>
      <c r="D204" s="94" t="s">
        <v>474</v>
      </c>
      <c r="E204" s="96">
        <v>12.8</v>
      </c>
      <c r="F204" s="96">
        <v>15</v>
      </c>
      <c r="G204" s="97">
        <v>15</v>
      </c>
      <c r="H204" s="105">
        <v>700566</v>
      </c>
      <c r="I204" s="104" t="s">
        <v>694</v>
      </c>
      <c r="K204" s="123" t="s">
        <v>57</v>
      </c>
      <c r="L204" s="122" t="s">
        <v>694</v>
      </c>
    </row>
    <row r="205" spans="1:12" ht="15.75">
      <c r="A205" s="93" t="s">
        <v>506</v>
      </c>
      <c r="B205" s="99" t="s">
        <v>507</v>
      </c>
      <c r="C205" s="99" t="s">
        <v>473</v>
      </c>
      <c r="D205" s="94" t="s">
        <v>474</v>
      </c>
      <c r="E205" s="96">
        <v>12.8</v>
      </c>
      <c r="F205" s="96">
        <v>18</v>
      </c>
      <c r="G205" s="97">
        <v>18</v>
      </c>
      <c r="H205" s="105">
        <v>700566</v>
      </c>
      <c r="I205" s="104" t="s">
        <v>694</v>
      </c>
      <c r="K205" s="123" t="s">
        <v>57</v>
      </c>
      <c r="L205" s="122" t="s">
        <v>694</v>
      </c>
    </row>
  </sheetData>
  <autoFilter ref="A1:L205" xr:uid="{AD5AA4AA-AD14-432F-9E15-08CF33C97257}">
    <sortState xmlns:xlrd2="http://schemas.microsoft.com/office/spreadsheetml/2017/richdata2" ref="A2:L205">
      <sortCondition ref="E2:E205"/>
      <sortCondition ref="F2:F205"/>
    </sortState>
  </autoFilter>
  <phoneticPr fontId="28"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80e3285-49d2-4b77-ac54-97a85966b87d">
      <UserInfo>
        <DisplayName>Benjamin Sebban</DisplayName>
        <AccountId>30</AccountId>
        <AccountType/>
      </UserInfo>
    </SharedWithUsers>
    <lcf76f155ced4ddcb4097134ff3c332f xmlns="fd45dfd3-dce8-4184-b2e9-417e08946424">
      <Terms xmlns="http://schemas.microsoft.com/office/infopath/2007/PartnerControls"/>
    </lcf76f155ced4ddcb4097134ff3c332f>
    <TaxCatchAll xmlns="c80e3285-49d2-4b77-ac54-97a85966b87d" xsi:nil="true"/>
    <MediaLengthInSeconds xmlns="fd45dfd3-dce8-4184-b2e9-417e0894642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F97485DB3DF894786293AE901BC756D" ma:contentTypeVersion="20" ma:contentTypeDescription="Crée un document." ma:contentTypeScope="" ma:versionID="e49cb5935ae71ff7a6eaddff49a1e53f">
  <xsd:schema xmlns:xsd="http://www.w3.org/2001/XMLSchema" xmlns:xs="http://www.w3.org/2001/XMLSchema" xmlns:p="http://schemas.microsoft.com/office/2006/metadata/properties" xmlns:ns2="c80e3285-49d2-4b77-ac54-97a85966b87d" xmlns:ns3="fd45dfd3-dce8-4184-b2e9-417e08946424" targetNamespace="http://schemas.microsoft.com/office/2006/metadata/properties" ma:root="true" ma:fieldsID="3f3bb5094a0d6b34b49ef00140206f29" ns2:_="" ns3:_="">
    <xsd:import namespace="c80e3285-49d2-4b77-ac54-97a85966b87d"/>
    <xsd:import namespace="fd45dfd3-dce8-4184-b2e9-417e08946424"/>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0e3285-49d2-4b77-ac54-97a85966b87d"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Partage du hachage d’indicateur" ma:internalName="SharingHintHash" ma:readOnly="true">
      <xsd:simpleType>
        <xsd:restriction base="dms:Text"/>
      </xsd:simpleType>
    </xsd:element>
    <xsd:element name="SharedWithDetails" ma:index="10" nillable="true" ma:displayName="Partagé avec détails" ma:description="" ma:internalName="SharedWithDetails" ma:readOnly="true">
      <xsd:simpleType>
        <xsd:restriction base="dms:Note">
          <xsd:maxLength value="255"/>
        </xsd:restriction>
      </xsd:simpleType>
    </xsd:element>
    <xsd:element name="TaxCatchAll" ma:index="24" nillable="true" ma:displayName="Taxonomy Catch All Column" ma:hidden="true" ma:list="{c693c593-592b-4260-a68f-ae6993f921a1}" ma:internalName="TaxCatchAll" ma:showField="CatchAllData" ma:web="c80e3285-49d2-4b77-ac54-97a85966b87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45dfd3-dce8-4184-b2e9-417e08946424"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d56ef3ba-a595-475f-b775-f49d5cc361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4F7A1C-B3BB-4998-8BE6-00FEA6668354}"/>
</file>

<file path=customXml/itemProps2.xml><?xml version="1.0" encoding="utf-8"?>
<ds:datastoreItem xmlns:ds="http://schemas.openxmlformats.org/officeDocument/2006/customXml" ds:itemID="{0E68E827-915B-415A-ADD1-27655BBD88A3}"/>
</file>

<file path=customXml/itemProps3.xml><?xml version="1.0" encoding="utf-8"?>
<ds:datastoreItem xmlns:ds="http://schemas.openxmlformats.org/officeDocument/2006/customXml" ds:itemID="{90400ECF-036F-4490-AF99-B7F419FF98A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Stéphane Le Dinh</dc:creator>
  <cp:keywords/>
  <dc:description/>
  <cp:lastModifiedBy>Izabel Arnoux</cp:lastModifiedBy>
  <cp:revision/>
  <dcterms:created xsi:type="dcterms:W3CDTF">2019-07-09T09:53:00Z</dcterms:created>
  <dcterms:modified xsi:type="dcterms:W3CDTF">2025-07-28T08:48:19Z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0x0101005F97485DB3DF894786293AE901BC756D</vt:lpwstr>
  </property>
  <property fmtid="{D5CDD505-2E9C-101B-9397-08002B2CF9AE}" pid="3" name="Order">
    <vt:r8>4127400</vt:r8>
  </property>
  <property fmtid="{D5CDD505-2E9C-101B-9397-08002B2CF9AE}" pid="4" name="xd_ProgID">
    <vt:lpwstr/>
  </property>
  <property fmtid="{D5CDD505-2E9C-101B-9397-08002B2CF9AE}" pid="5" name="TemplateUrl">
    <vt:lpwstr/>
  </property>
  <property fmtid="{D5CDD505-2E9C-101B-9397-08002B2CF9AE}" pid="6" name="_CopySource">
    <vt:lpwstr>https://cofinas.sharepoint.com/Documents partages/BS BATTERY/BS BATTERY/Logistic/OLD/20190708 BS BATTERY LOGISTIC FILE.xlsx</vt:lpwstr>
  </property>
  <property fmtid="{D5CDD505-2E9C-101B-9397-08002B2CF9AE}" pid="7" name="commondata">
    <vt:lpwstr>eyJoZGlkIjoiMTNkMjk3M2M0YTE2MWM3OWI0NWQyZDRjM2Y3NmNiODcifQ==</vt:lpwstr>
  </property>
  <property fmtid="{D5CDD505-2E9C-101B-9397-08002B2CF9AE}" pid="8" name="ICV">
    <vt:lpwstr>9414EA3F4C654489BE973DDF3D4E245A</vt:lpwstr>
  </property>
  <property fmtid="{D5CDD505-2E9C-101B-9397-08002B2CF9AE}" pid="9" name="KSOProductBuildVer">
    <vt:lpwstr>2052-11.1.0.11636</vt:lpwstr>
  </property>
  <property fmtid="{D5CDD505-2E9C-101B-9397-08002B2CF9AE}" pid="10" name="MediaServiceImageTags">
    <vt:lpwstr/>
  </property>
  <property fmtid="{D5CDD505-2E9C-101B-9397-08002B2CF9AE}" pid="11" name="ComplianceAssetId">
    <vt:lpwstr/>
  </property>
  <property fmtid="{D5CDD505-2E9C-101B-9397-08002B2CF9AE}" pid="12" name="_ExtendedDescription">
    <vt:lpwstr/>
  </property>
  <property fmtid="{D5CDD505-2E9C-101B-9397-08002B2CF9AE}" pid="13" name="xd_Signature">
    <vt:bool>false</vt:bool>
  </property>
  <property fmtid="{D5CDD505-2E9C-101B-9397-08002B2CF9AE}" pid="14" name="TriggerFlowInfo">
    <vt:lpwstr/>
  </property>
</Properties>
</file>