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1988" documentId="14_{D7880583-7B05-4922-8DF4-A4775C82A7CC}" xr6:coauthVersionLast="47" xr6:coauthVersionMax="47" xr10:uidLastSave="{58AA6328-27FF-456A-945F-6A55BAA449B0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data'!$A$4:$AT$346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data'!$2:$4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4" i="1" l="1"/>
  <c r="AS98" i="1"/>
  <c r="AS115" i="1"/>
  <c r="AS121" i="1"/>
  <c r="AS150" i="1"/>
  <c r="AS156" i="1"/>
  <c r="AS177" i="1"/>
  <c r="AS199" i="1"/>
  <c r="AS200" i="1"/>
  <c r="AS213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9" i="1"/>
  <c r="AS268" i="1"/>
  <c r="AS269" i="1"/>
  <c r="AS275" i="1"/>
  <c r="AS276" i="1"/>
  <c r="AS278" i="1"/>
  <c r="AS279" i="1"/>
  <c r="AS280" i="1"/>
  <c r="AS281" i="1"/>
  <c r="AS284" i="1"/>
  <c r="AS286" i="1"/>
  <c r="AS291" i="1"/>
  <c r="AS292" i="1"/>
  <c r="AS294" i="1"/>
  <c r="AS295" i="1"/>
  <c r="AS296" i="1"/>
  <c r="AS297" i="1"/>
  <c r="AS299" i="1"/>
  <c r="AR234" i="1"/>
  <c r="AS234" i="1" s="1"/>
  <c r="AR233" i="1"/>
  <c r="AS233" i="1" s="1"/>
  <c r="AR232" i="1"/>
  <c r="AS232" i="1" s="1"/>
  <c r="AR231" i="1"/>
  <c r="AS231" i="1" s="1"/>
  <c r="AR230" i="1"/>
  <c r="AS230" i="1" s="1"/>
  <c r="AR229" i="1"/>
  <c r="AS229" i="1" s="1"/>
  <c r="AR222" i="1"/>
  <c r="AS222" i="1" s="1"/>
  <c r="AR221" i="1"/>
  <c r="AS221" i="1" s="1"/>
  <c r="AR220" i="1"/>
  <c r="AS220" i="1" s="1"/>
  <c r="AR219" i="1"/>
  <c r="AS219" i="1" s="1"/>
  <c r="AR218" i="1"/>
  <c r="AS218" i="1" s="1"/>
  <c r="AI286" i="1"/>
  <c r="AI98" i="1"/>
  <c r="Y9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32" i="1"/>
  <c r="Y142" i="1"/>
  <c r="Y150" i="1"/>
  <c r="Y158" i="1"/>
  <c r="Y166" i="1"/>
  <c r="Y8" i="1"/>
  <c r="AR195" i="1"/>
  <c r="AS195" i="1" s="1"/>
  <c r="AR197" i="1"/>
  <c r="AS197" i="1" s="1"/>
  <c r="Y128" i="1" l="1"/>
  <c r="Y112" i="1"/>
  <c r="Y96" i="1"/>
  <c r="Y88" i="1"/>
  <c r="Y72" i="1"/>
  <c r="Y56" i="1"/>
  <c r="Y40" i="1"/>
  <c r="Y120" i="1"/>
  <c r="Y104" i="1"/>
  <c r="Y80" i="1"/>
  <c r="Y64" i="1"/>
  <c r="Y48" i="1"/>
  <c r="Y31" i="1"/>
  <c r="Y7" i="1"/>
  <c r="Y6" i="1"/>
  <c r="AI197" i="1"/>
  <c r="Y26" i="1"/>
  <c r="Y135" i="1"/>
  <c r="Y127" i="1"/>
  <c r="Y119" i="1"/>
  <c r="Y111" i="1"/>
  <c r="Y103" i="1"/>
  <c r="Y95" i="1"/>
  <c r="Y87" i="1"/>
  <c r="Y79" i="1"/>
  <c r="Y71" i="1"/>
  <c r="Y63" i="1"/>
  <c r="Y55" i="1"/>
  <c r="Y47" i="1"/>
  <c r="Y39" i="1"/>
  <c r="Y123" i="1"/>
  <c r="Y107" i="1"/>
  <c r="Y99" i="1"/>
  <c r="Y91" i="1"/>
  <c r="Y83" i="1"/>
  <c r="Y75" i="1"/>
  <c r="Y67" i="1"/>
  <c r="Y59" i="1"/>
  <c r="Y43" i="1"/>
  <c r="Y35" i="1"/>
  <c r="Y221" i="1"/>
  <c r="Y213" i="1"/>
  <c r="Y205" i="1"/>
  <c r="Y197" i="1"/>
  <c r="Y189" i="1"/>
  <c r="Y181" i="1"/>
  <c r="Y173" i="1"/>
  <c r="Y27" i="1"/>
  <c r="Y19" i="1"/>
  <c r="Y58" i="1"/>
  <c r="Y147" i="1"/>
  <c r="Y124" i="1"/>
  <c r="Y210" i="1"/>
  <c r="Y215" i="1"/>
  <c r="Y199" i="1"/>
  <c r="Y191" i="1"/>
  <c r="Y10" i="1"/>
  <c r="Y122" i="1"/>
  <c r="Y106" i="1"/>
  <c r="Y82" i="1"/>
  <c r="Y34" i="1"/>
  <c r="Y208" i="1"/>
  <c r="Y200" i="1"/>
  <c r="Y176" i="1"/>
  <c r="Y152" i="1"/>
  <c r="Y144" i="1"/>
  <c r="Y121" i="1"/>
  <c r="Y113" i="1"/>
  <c r="Y105" i="1"/>
  <c r="Y97" i="1"/>
  <c r="Y89" i="1"/>
  <c r="Y81" i="1"/>
  <c r="Y73" i="1"/>
  <c r="Y65" i="1"/>
  <c r="Y57" i="1"/>
  <c r="Y49" i="1"/>
  <c r="Y41" i="1"/>
  <c r="Y145" i="1"/>
  <c r="Y114" i="1"/>
  <c r="Y42" i="1"/>
  <c r="Y169" i="1"/>
  <c r="Y130" i="1"/>
  <c r="Y90" i="1"/>
  <c r="Y66" i="1"/>
  <c r="Y50" i="1"/>
  <c r="Y118" i="1"/>
  <c r="Y137" i="1"/>
  <c r="Y74" i="1"/>
  <c r="Y115" i="1"/>
  <c r="Y207" i="1"/>
  <c r="Y183" i="1"/>
  <c r="Y175" i="1"/>
  <c r="Y51" i="1"/>
  <c r="Y160" i="1"/>
  <c r="Y98" i="1"/>
  <c r="Y33" i="1"/>
  <c r="Y220" i="1"/>
  <c r="Y212" i="1"/>
  <c r="Y204" i="1"/>
  <c r="Y196" i="1"/>
  <c r="Y188" i="1"/>
  <c r="Y180" i="1"/>
  <c r="Y172" i="1"/>
  <c r="Y168" i="1"/>
  <c r="Y136" i="1"/>
  <c r="Y178" i="1"/>
  <c r="Y217" i="1"/>
  <c r="Y209" i="1"/>
  <c r="Y201" i="1"/>
  <c r="Y193" i="1"/>
  <c r="Y185" i="1"/>
  <c r="Y177" i="1"/>
  <c r="Y170" i="1"/>
  <c r="Y162" i="1"/>
  <c r="Y154" i="1"/>
  <c r="Y146" i="1"/>
  <c r="Y138" i="1"/>
  <c r="Y131" i="1"/>
  <c r="Y11" i="1"/>
  <c r="Y216" i="1"/>
  <c r="Y192" i="1"/>
  <c r="Y184" i="1"/>
  <c r="Y161" i="1"/>
  <c r="Y153" i="1"/>
  <c r="Y222" i="1"/>
  <c r="Y214" i="1"/>
  <c r="Y206" i="1"/>
  <c r="Y198" i="1"/>
  <c r="Y190" i="1"/>
  <c r="Y182" i="1"/>
  <c r="Y174" i="1"/>
  <c r="Y167" i="1"/>
  <c r="Y159" i="1"/>
  <c r="Y151" i="1"/>
  <c r="Y143" i="1"/>
  <c r="Y109" i="1"/>
  <c r="Y101" i="1"/>
  <c r="Y93" i="1"/>
  <c r="Y85" i="1"/>
  <c r="Y77" i="1"/>
  <c r="Y69" i="1"/>
  <c r="Y61" i="1"/>
  <c r="Y53" i="1"/>
  <c r="Y45" i="1"/>
  <c r="Y37" i="1"/>
  <c r="Y29" i="1"/>
  <c r="Y5" i="1"/>
  <c r="Y165" i="1"/>
  <c r="Y157" i="1"/>
  <c r="Y149" i="1"/>
  <c r="Y141" i="1"/>
  <c r="Y134" i="1"/>
  <c r="Y126" i="1"/>
  <c r="Y110" i="1"/>
  <c r="Y102" i="1"/>
  <c r="Y94" i="1"/>
  <c r="Y86" i="1"/>
  <c r="Y78" i="1"/>
  <c r="Y70" i="1"/>
  <c r="Y62" i="1"/>
  <c r="Y54" i="1"/>
  <c r="Y46" i="1"/>
  <c r="Y38" i="1"/>
  <c r="Y30" i="1"/>
  <c r="Y218" i="1"/>
  <c r="Y202" i="1"/>
  <c r="Y194" i="1"/>
  <c r="Y186" i="1"/>
  <c r="Y171" i="1"/>
  <c r="Y163" i="1"/>
  <c r="Y155" i="1"/>
  <c r="Y139" i="1"/>
  <c r="Y132" i="1"/>
  <c r="Y116" i="1"/>
  <c r="Y108" i="1"/>
  <c r="Y100" i="1"/>
  <c r="Y92" i="1"/>
  <c r="Y84" i="1"/>
  <c r="Y76" i="1"/>
  <c r="Y68" i="1"/>
  <c r="Y60" i="1"/>
  <c r="Y52" i="1"/>
  <c r="Y44" i="1"/>
  <c r="Y36" i="1"/>
  <c r="Y28" i="1"/>
  <c r="Y129" i="1"/>
  <c r="Y219" i="1"/>
  <c r="Y211" i="1"/>
  <c r="Y203" i="1"/>
  <c r="Y195" i="1"/>
  <c r="Y187" i="1"/>
  <c r="Y179" i="1"/>
  <c r="Y164" i="1"/>
  <c r="Y156" i="1"/>
  <c r="Y148" i="1"/>
  <c r="Y140" i="1"/>
  <c r="Y133" i="1"/>
  <c r="Y125" i="1"/>
  <c r="Y117" i="1"/>
  <c r="AI195" i="1"/>
  <c r="AR262" i="1"/>
  <c r="AS262" i="1" s="1"/>
  <c r="AL262" i="1"/>
  <c r="AI262" i="1"/>
  <c r="AI282" i="1"/>
  <c r="AI283" i="1"/>
  <c r="AI278" i="1"/>
  <c r="AI279" i="1"/>
  <c r="AI281" i="1"/>
  <c r="AR274" i="1"/>
  <c r="AS274" i="1" s="1"/>
  <c r="AR282" i="1"/>
  <c r="AS282" i="1" s="1"/>
  <c r="AL282" i="1"/>
  <c r="AL214" i="1"/>
  <c r="AL215" i="1"/>
  <c r="AL216" i="1"/>
  <c r="AR214" i="1"/>
  <c r="AS214" i="1" s="1"/>
  <c r="AR215" i="1"/>
  <c r="AS215" i="1" s="1"/>
  <c r="AR216" i="1"/>
  <c r="AS216" i="1" s="1"/>
  <c r="AI214" i="1"/>
  <c r="AI215" i="1"/>
  <c r="AI216" i="1"/>
  <c r="AI222" i="1" l="1"/>
  <c r="AI223" i="1"/>
  <c r="AI225" i="1"/>
  <c r="AI226" i="1"/>
  <c r="AR224" i="1"/>
  <c r="AS224" i="1" s="1"/>
  <c r="AR226" i="1"/>
  <c r="AS226" i="1" s="1"/>
  <c r="AR225" i="1"/>
  <c r="AS225" i="1" s="1"/>
  <c r="AR223" i="1"/>
  <c r="AS223" i="1" s="1"/>
  <c r="AR208" i="1"/>
  <c r="AS208" i="1" s="1"/>
  <c r="AN208" i="1"/>
  <c r="AL208" i="1"/>
  <c r="AI208" i="1"/>
  <c r="AR207" i="1"/>
  <c r="AS207" i="1" s="1"/>
  <c r="AN207" i="1"/>
  <c r="AL207" i="1"/>
  <c r="AI207" i="1"/>
  <c r="AR267" i="1"/>
  <c r="AS267" i="1" s="1"/>
  <c r="AR266" i="1"/>
  <c r="AS266" i="1" s="1"/>
  <c r="AI267" i="1"/>
  <c r="AR283" i="1"/>
  <c r="AS283" i="1" s="1"/>
  <c r="AL283" i="1"/>
  <c r="AR265" i="1"/>
  <c r="AS265" i="1" s="1"/>
  <c r="AI265" i="1"/>
  <c r="AR257" i="1"/>
  <c r="AS257" i="1" s="1"/>
  <c r="AL257" i="1"/>
  <c r="AI257" i="1"/>
  <c r="AR193" i="1"/>
  <c r="AS193" i="1" s="1"/>
  <c r="AI193" i="1"/>
  <c r="AR272" i="1"/>
  <c r="AS272" i="1" s="1"/>
  <c r="AR273" i="1"/>
  <c r="AS273" i="1" s="1"/>
  <c r="AR271" i="1"/>
  <c r="AS271" i="1" s="1"/>
  <c r="AR258" i="1"/>
  <c r="AS258" i="1" s="1"/>
  <c r="AL259" i="1"/>
  <c r="AL258" i="1"/>
  <c r="AR261" i="1"/>
  <c r="AS261" i="1" s="1"/>
  <c r="AL261" i="1"/>
  <c r="AR260" i="1"/>
  <c r="AS260" i="1" s="1"/>
  <c r="AL26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6" i="1"/>
  <c r="AI117" i="1"/>
  <c r="AI118" i="1"/>
  <c r="AI119" i="1"/>
  <c r="AI120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4" i="1"/>
  <c r="AI196" i="1"/>
  <c r="AI198" i="1"/>
  <c r="AI201" i="1"/>
  <c r="AI202" i="1"/>
  <c r="AI203" i="1"/>
  <c r="AI204" i="1"/>
  <c r="AI205" i="1"/>
  <c r="AI206" i="1"/>
  <c r="AI209" i="1"/>
  <c r="AI210" i="1"/>
  <c r="AI211" i="1"/>
  <c r="AI212" i="1"/>
  <c r="AI217" i="1"/>
  <c r="AI218" i="1"/>
  <c r="AI219" i="1"/>
  <c r="AI220" i="1"/>
  <c r="AI221" i="1"/>
  <c r="AI227" i="1"/>
  <c r="AI228" i="1"/>
  <c r="AI229" i="1"/>
  <c r="AI230" i="1"/>
  <c r="AI231" i="1"/>
  <c r="AI232" i="1"/>
  <c r="AI233" i="1"/>
  <c r="AI234" i="1"/>
  <c r="AI235" i="1"/>
  <c r="AI236" i="1"/>
  <c r="AI247" i="1"/>
  <c r="AI248" i="1"/>
  <c r="AI249" i="1"/>
  <c r="AI237" i="1"/>
  <c r="AI238" i="1"/>
  <c r="AI242" i="1"/>
  <c r="AI239" i="1"/>
  <c r="AI241" i="1"/>
  <c r="AI254" i="1"/>
  <c r="AI243" i="1"/>
  <c r="AI244" i="1"/>
  <c r="AI245" i="1"/>
  <c r="AI246" i="1"/>
  <c r="AI250" i="1"/>
  <c r="AI251" i="1"/>
  <c r="AI253" i="1"/>
  <c r="AI256" i="1"/>
  <c r="AI258" i="1"/>
  <c r="AI259" i="1"/>
  <c r="AI260" i="1"/>
  <c r="AI261" i="1"/>
  <c r="AI263" i="1"/>
  <c r="AI264" i="1"/>
  <c r="AI266" i="1"/>
  <c r="AI270" i="1"/>
  <c r="AI271" i="1"/>
  <c r="AI277" i="1"/>
  <c r="AI287" i="1"/>
  <c r="AI288" i="1"/>
  <c r="AI289" i="1"/>
  <c r="AI291" i="1"/>
  <c r="AI292" i="1"/>
  <c r="AI293" i="1"/>
  <c r="AI290" i="1"/>
  <c r="AI300" i="1"/>
  <c r="AI301" i="1"/>
  <c r="AI303" i="1"/>
  <c r="AI306" i="1"/>
  <c r="AI309" i="1"/>
  <c r="AI310" i="1"/>
  <c r="AI311" i="1"/>
  <c r="AI315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240" i="1"/>
  <c r="AR194" i="1"/>
  <c r="AS194" i="1" s="1"/>
  <c r="AR196" i="1"/>
  <c r="AS196" i="1" s="1"/>
  <c r="AR198" i="1"/>
  <c r="AS198" i="1" s="1"/>
  <c r="AR264" i="1"/>
  <c r="AS264" i="1" s="1"/>
  <c r="AL264" i="1"/>
  <c r="AR128" i="1"/>
  <c r="AS128" i="1" s="1"/>
  <c r="AN128" i="1"/>
  <c r="AL128" i="1"/>
  <c r="AR126" i="1"/>
  <c r="AS126" i="1" s="1"/>
  <c r="AL126" i="1"/>
  <c r="AR127" i="1"/>
  <c r="AS127" i="1" s="1"/>
  <c r="AL127" i="1"/>
  <c r="AR123" i="1"/>
  <c r="AS123" i="1" s="1"/>
  <c r="AL123" i="1"/>
  <c r="AR120" i="1"/>
  <c r="AS120" i="1" s="1"/>
  <c r="AL120" i="1"/>
  <c r="AR263" i="1"/>
  <c r="AS263" i="1" s="1"/>
  <c r="AR293" i="1"/>
  <c r="AS293" i="1" s="1"/>
  <c r="AL293" i="1"/>
  <c r="AR86" i="1"/>
  <c r="AS86" i="1" s="1"/>
  <c r="AL220" i="1"/>
  <c r="AL221" i="1"/>
  <c r="AL212" i="1"/>
  <c r="AR212" i="1"/>
  <c r="AS212" i="1" s="1"/>
  <c r="AR117" i="1"/>
  <c r="AS117" i="1" s="1"/>
  <c r="AR42" i="1"/>
  <c r="AS42" i="1" s="1"/>
  <c r="AL42" i="1"/>
  <c r="AR305" i="1"/>
  <c r="AS305" i="1" s="1"/>
  <c r="AR104" i="1"/>
  <c r="AS104" i="1" s="1"/>
  <c r="AR100" i="1"/>
  <c r="AS100" i="1" s="1"/>
  <c r="AL90" i="1"/>
  <c r="AR90" i="1"/>
  <c r="AS90" i="1" s="1"/>
  <c r="AR22" i="1"/>
  <c r="AS22" i="1" s="1"/>
  <c r="AR18" i="1"/>
  <c r="AS18" i="1" s="1"/>
  <c r="AL229" i="1"/>
  <c r="AL230" i="1"/>
  <c r="AL231" i="1"/>
  <c r="AL232" i="1"/>
  <c r="AL233" i="1"/>
  <c r="AL234" i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9" i="1"/>
  <c r="AS19" i="1" s="1"/>
  <c r="AR20" i="1"/>
  <c r="AS20" i="1" s="1"/>
  <c r="AR21" i="1"/>
  <c r="AS21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7" i="1"/>
  <c r="AS87" i="1" s="1"/>
  <c r="AR88" i="1"/>
  <c r="AS88" i="1" s="1"/>
  <c r="AR89" i="1"/>
  <c r="AS89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9" i="1"/>
  <c r="AS99" i="1" s="1"/>
  <c r="AR101" i="1"/>
  <c r="AS101" i="1" s="1"/>
  <c r="AR102" i="1"/>
  <c r="AS102" i="1" s="1"/>
  <c r="AR103" i="1"/>
  <c r="AS103" i="1" s="1"/>
  <c r="AR105" i="1"/>
  <c r="AS105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6" i="1"/>
  <c r="AS116" i="1" s="1"/>
  <c r="AR118" i="1"/>
  <c r="AS118" i="1" s="1"/>
  <c r="AR119" i="1"/>
  <c r="AS119" i="1" s="1"/>
  <c r="AR122" i="1"/>
  <c r="AS122" i="1" s="1"/>
  <c r="AR124" i="1"/>
  <c r="AS124" i="1" s="1"/>
  <c r="AR125" i="1"/>
  <c r="AS125" i="1" s="1"/>
  <c r="AR129" i="1"/>
  <c r="AS129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1" i="1"/>
  <c r="AS151" i="1" s="1"/>
  <c r="AR152" i="1"/>
  <c r="AS152" i="1" s="1"/>
  <c r="AR153" i="1"/>
  <c r="AS153" i="1" s="1"/>
  <c r="AR154" i="1"/>
  <c r="AS154" i="1" s="1"/>
  <c r="AR155" i="1"/>
  <c r="AS155" i="1" s="1"/>
  <c r="AR157" i="1"/>
  <c r="AS157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8" i="1"/>
  <c r="AS178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201" i="1"/>
  <c r="AS201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9" i="1"/>
  <c r="AS209" i="1" s="1"/>
  <c r="AR210" i="1"/>
  <c r="AS210" i="1" s="1"/>
  <c r="AR211" i="1"/>
  <c r="AS211" i="1" s="1"/>
  <c r="AR217" i="1"/>
  <c r="AS217" i="1" s="1"/>
  <c r="AR227" i="1"/>
  <c r="AS227" i="1" s="1"/>
  <c r="AR228" i="1"/>
  <c r="AS228" i="1" s="1"/>
  <c r="AR256" i="1"/>
  <c r="AS256" i="1" s="1"/>
  <c r="AR277" i="1"/>
  <c r="AS277" i="1" s="1"/>
  <c r="AR5" i="1"/>
  <c r="AS5" i="1" s="1"/>
  <c r="AL277" i="1"/>
  <c r="AL256" i="1"/>
  <c r="AL218" i="1"/>
  <c r="AL219" i="1"/>
  <c r="AL227" i="1"/>
  <c r="AL228" i="1"/>
  <c r="AL217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5" i="1"/>
  <c r="AL76" i="1"/>
  <c r="AL77" i="1"/>
  <c r="AL78" i="1"/>
  <c r="AL79" i="1"/>
  <c r="AL80" i="1"/>
  <c r="AL81" i="1"/>
  <c r="AL82" i="1"/>
  <c r="AL83" i="1"/>
  <c r="AL84" i="1"/>
  <c r="AL85" i="1"/>
  <c r="AL87" i="1"/>
  <c r="AL88" i="1"/>
  <c r="AL89" i="1"/>
  <c r="AL91" i="1"/>
  <c r="AL92" i="1"/>
  <c r="AL93" i="1"/>
  <c r="AL94" i="1"/>
  <c r="AL95" i="1"/>
  <c r="AL96" i="1"/>
  <c r="AL97" i="1"/>
  <c r="AL99" i="1"/>
  <c r="AL101" i="1"/>
  <c r="AL102" i="1"/>
  <c r="AL103" i="1"/>
  <c r="AL105" i="1"/>
  <c r="AL106" i="1"/>
  <c r="AL107" i="1"/>
  <c r="AL108" i="1"/>
  <c r="AL109" i="1"/>
  <c r="AL110" i="1"/>
  <c r="AL111" i="1"/>
  <c r="AL112" i="1"/>
  <c r="AL113" i="1"/>
  <c r="AL114" i="1"/>
  <c r="AL116" i="1"/>
  <c r="AL118" i="1"/>
  <c r="AL119" i="1"/>
  <c r="AL122" i="1"/>
  <c r="AL124" i="1"/>
  <c r="AL125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1" i="1"/>
  <c r="AL152" i="1"/>
  <c r="AL153" i="1"/>
  <c r="AL154" i="1"/>
  <c r="AL155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201" i="1"/>
  <c r="AL202" i="1"/>
  <c r="AL203" i="1"/>
  <c r="AL204" i="1"/>
  <c r="AL205" i="1"/>
  <c r="AL206" i="1"/>
  <c r="AL209" i="1"/>
  <c r="AL210" i="1"/>
  <c r="AL211" i="1"/>
  <c r="AL5" i="1"/>
  <c r="AN63" i="1"/>
  <c r="AN62" i="1"/>
  <c r="AN34" i="1"/>
  <c r="AN141" i="1"/>
  <c r="AN210" i="1"/>
  <c r="AJ210" i="1" s="1"/>
  <c r="AN209" i="1"/>
  <c r="AN206" i="1"/>
  <c r="AJ206" i="1" s="1"/>
  <c r="AN205" i="1"/>
  <c r="AJ205" i="1" s="1"/>
  <c r="AN204" i="1"/>
  <c r="AJ204" i="1" s="1"/>
  <c r="AN203" i="1"/>
  <c r="AN202" i="1"/>
  <c r="AN201" i="1"/>
  <c r="AN184" i="1"/>
  <c r="AN183" i="1"/>
  <c r="AN144" i="1"/>
  <c r="AN116" i="1"/>
  <c r="AN17" i="1"/>
  <c r="AN13" i="1"/>
  <c r="AJ184" i="1" l="1"/>
  <c r="AJ209" i="1"/>
  <c r="AJ183" i="1"/>
  <c r="AJ207" i="1"/>
  <c r="AJ208" i="1"/>
  <c r="AJ2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4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4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4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4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4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3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<sst xmlns="http://schemas.openxmlformats.org/spreadsheetml/2006/main" count="4108" uniqueCount="791">
  <si>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15/01/2025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</si>
  <si>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</si>
  <si>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</si>
  <si>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</si>
  <si>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</si>
  <si>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</si>
  <si>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</si>
  <si>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</si>
  <si>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</si>
  <si>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</si>
  <si>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</si>
  <si>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</si>
  <si>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</si>
  <si>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</si>
  <si>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</si>
  <si>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</si>
  <si>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</si>
  <si>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</si>
  <si>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</si>
  <si>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</si>
  <si>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</si>
  <si>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</si>
  <si>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</si>
  <si>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</si>
  <si>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</si>
  <si>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</si>
  <si>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</si>
  <si>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</si>
  <si>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</si>
  <si>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</si>
  <si>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</si>
  <si>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</si>
  <si>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</si>
  <si>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</si>
  <si>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</si>
  <si>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</si>
  <si>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</si>
  <si>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</si>
  <si>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</si>
  <si>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</si>
  <si>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</si>
  <si>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</si>
  <si>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</si>
  <si>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</si>
  <si>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</si>
  <si>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</si>
  <si>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</si>
  <si>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</si>
  <si>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</si>
  <si>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</si>
  <si>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</si>
  <si>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</si>
  <si>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</si>
  <si>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</si>
  <si>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</si>
  <si>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</si>
  <si>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</si>
  <si>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</si>
  <si>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</si>
  <si>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</si>
  <si>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</si>
  <si>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</si>
  <si>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</si>
  <si>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</si>
  <si>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</si>
  <si>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</si>
  <si>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</si>
  <si>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</si>
  <si>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</si>
  <si>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</si>
  <si>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</si>
  <si>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</si>
  <si>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</si>
  <si>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</si>
  <si>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</si>
  <si>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</si>
  <si>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</si>
  <si>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</si>
  <si>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</si>
  <si>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</si>
  <si>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</si>
  <si>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</si>
  <si>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</si>
  <si>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</si>
  <si>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</si>
  <si>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</si>
  <si>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</si>
  <si>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</si>
  <si>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</si>
  <si>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</si>
  <si>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</si>
  <si>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</si>
  <si>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</si>
  <si>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</si>
  <si>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</si>
  <si>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</si>
  <si>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</si>
  <si>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</si>
  <si>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</si>
  <si>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</si>
  <si>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</si>
  <si>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</si>
  <si>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</si>
  <si>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</si>
  <si>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</si>
  <si>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</si>
  <si>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</si>
  <si>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</si>
  <si>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</si>
  <si>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</si>
  <si>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</si>
  <si>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</si>
  <si>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</si>
  <si>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</si>
  <si>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</si>
  <si>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</si>
  <si>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</si>
  <si>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</si>
  <si>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</si>
  <si>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</si>
  <si>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</si>
  <si>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</si>
  <si>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</si>
  <si>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</si>
  <si>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</si>
  <si>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</si>
  <si>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</si>
  <si>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</si>
  <si>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</si>
  <si>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</si>
  <si>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</si>
  <si>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</si>
  <si>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</si>
  <si>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</si>
  <si>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</si>
  <si>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</si>
  <si>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</si>
  <si>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</si>
  <si>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</si>
  <si>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</si>
  <si>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</si>
  <si>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</si>
  <si>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</si>
  <si>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</si>
  <si>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</si>
  <si>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</si>
  <si>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</si>
  <si>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</si>
  <si>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</si>
  <si>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</si>
  <si>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</si>
  <si>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</si>
  <si>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</si>
  <si>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</si>
  <si>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</si>
  <si>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</si>
  <si>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</si>
  <si>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</si>
  <si>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</si>
  <si>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</si>
  <si>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</si>
  <si>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</si>
  <si>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</si>
  <si>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</si>
  <si>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</si>
  <si>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</si>
  <si>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</si>
  <si>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</si>
  <si>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</si>
  <si>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</si>
  <si>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</si>
  <si>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</si>
  <si>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</si>
  <si>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</si>
  <si>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</si>
  <si>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</si>
  <si>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</si>
  <si>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</si>
  <si>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</si>
  <si>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</si>
  <si>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</si>
  <si>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</si>
  <si>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</si>
  <si>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</si>
  <si>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</si>
  <si>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</si>
  <si>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</si>
  <si>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</si>
  <si>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</si>
  <si>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</si>
  <si>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</si>
  <si>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</si>
  <si>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</si>
  <si>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</si>
  <si>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</si>
  <si>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</si>
  <si>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</si>
  <si>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</si>
  <si>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</si>
  <si>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</si>
  <si>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</si>
  <si>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</si>
  <si>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</si>
  <si>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</si>
  <si>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</si>
  <si>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</si>
  <si>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</si>
  <si>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</si>
  <si>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</si>
  <si>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</si>
  <si>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</si>
  <si>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</si>
  <si>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</si>
  <si>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</si>
  <si>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</si>
  <si>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</si>
  <si>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</si>
  <si>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</si>
  <si>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</si>
  <si>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</si>
  <si>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</si>
  <si>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</si>
  <si>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</si>
  <si>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</si>
  <si>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</si>
  <si>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</si>
  <si>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</si>
  <si>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</si>
  <si>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</si>
  <si>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</si>
  <si>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</si>
  <si>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</si>
  <si>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</si>
  <si>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</si>
  <si>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</si>
  <si>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</si>
  <si>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</si>
  <si>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</si>
  <si>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</si>
  <si>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</si>
  <si>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</si>
  <si>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</si>
  <si>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</si>
  <si>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</si>
  <si>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</si>
  <si>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</si>
  <si>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</si>
  <si>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</si>
  <si>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</si>
  <si>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</si>
  <si>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</si>
  <si>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</si>
  <si>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</si>
  <si>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</si>
  <si>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</si>
  <si>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</si>
  <si>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</si>
  <si>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</si>
  <si>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</si>
  <si>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</si>
  <si>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</si>
  <si>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</si>
  <si>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</si>
  <si>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</si>
  <si>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</si>
  <si>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</si>
  <si>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</si>
  <si>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</si>
  <si>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</si>
  <si>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</si>
  <si>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</si>
  <si>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</si>
  <si>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</si>
  <si>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</si>
  <si>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</si>
  <si>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</si>
  <si>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</si>
  <si>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</si>
  <si>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</si>
  <si>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</si>
  <si>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</si>
  <si>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</si>
  <si>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</si>
  <si>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</si>
  <si>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</si>
  <si>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</si>
  <si>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</si>
  <si>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</si>
  <si>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</si>
  <si>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</si>
  <si>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</si>
  <si>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</si>
  <si>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</si>
  <si>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</si>
  <si>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</si>
  <si>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</si>
  <si>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</si>
  <si>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</si>
  <si>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</si>
  <si>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</si>
  <si>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</si>
  <si>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</si>
  <si>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</si>
  <si>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</si>
  <si>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</si>
  <si>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</si>
  <si>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</si>
  <si>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</si>
  <si>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</si>
  <si>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</si>
  <si>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</si>
  <si>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</si>
  <si>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</si>
  <si>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</si>
  <si>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</si>
  <si>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</si>
  <si>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</si>
  <si>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</si>
  <si>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</si>
  <si>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</si>
  <si>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</si>
  <si>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</si>
  <si>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</si>
  <si>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</si>
  <si>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</si>
  <si>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</si>
  <si>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</si>
  <si>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</si>
  <si>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</si>
  <si>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</si>
  <si>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</si>
  <si>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</si>
  <si>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</si>
  <si>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</si>
  <si>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</si>
  <si>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</si>
  <si>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</si>
  <si>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</si>
  <si>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</si>
  <si>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</si>
  <si>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</si>
  <si>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</si>
  <si>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</si>
  <si>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</si>
  <si>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</si>
  <si>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</si>
  <si>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</si>
  <si>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</si>
  <si>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</si>
  <si>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</si>
  <si>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</si>
  <si>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</si>
  <si>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</si>
  <si>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</si>
  <si>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</si>
  <si>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</si>
  <si>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</si>
  <si>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</si>
  <si>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</si>
  <si>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</si>
  <si>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</si>
  <si>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</si>
  <si>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</si>
  <si>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</si>
  <si>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</si>
  <si>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</si>
  <si>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</si>
  <si>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</si>
  <si>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</si>
  <si>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</si>
  <si>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</si>
  <si>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</si>
  <si>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</si>
  <si>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</si>
  <si>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</si>
  <si>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</si>
  <si>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</si>
  <si>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</si>
  <si>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</si>
  <si>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</si>
  <si>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</si>
  <si>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</si>
  <si>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</si>
  <si>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</si>
  <si>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</si>
  <si>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</si>
  <si>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</si>
  <si>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</si>
  <si>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</si>
  <si>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</si>
  <si>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</si>
  <si>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</si>
  <si>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</si>
  <si>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</si>
  <si>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</si>
  <si>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</si>
  <si>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</si>
  <si>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</si>
  <si>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</si>
  <si>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</si>
  <si>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</si>
  <si>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</si>
  <si>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</si>
  <si>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</si>
  <si>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</si>
  <si>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</si>
  <si>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</si>
  <si>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</si>
  <si>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</si>
  <si>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</si>
  <si>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</si>
  <si>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</si>
  <si>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</si>
  <si>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</si>
  <si>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</si>
  <si>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</si>
  <si>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</si>
  <si>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</si>
  <si>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</si>
  <si>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</si>
  <si>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</si>
  <si>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</si>
  <si>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</si>
  <si>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</si>
  <si>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</si>
  <si>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</si>
  <si>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</si>
  <si>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</si>
  <si>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</si>
  <si>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</si>
  <si>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</si>
  <si>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</si>
  <si>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</si>
  <si>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</si>
  <si>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</si>
  <si>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</si>
  <si>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</si>
  <si>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</si>
  <si>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</si>
  <si>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</si>
  <si>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</si>
  <si>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</si>
  <si>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</si>
  <si>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</si>
  <si>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</si>
  <si>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</si>
  <si>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</si>
  <si>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</si>
  <si>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</si>
  <si>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</si>
  <si>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</si>
  <si>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</si>
  <si>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</si>
  <si>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</si>
  <si>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</si>
  <si>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</si>
  <si>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</si>
  <si>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</si>
  <si>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</si>
  <si>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</si>
  <si>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</si>
  <si>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</si>
  <si>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</si>
  <si>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</si>
  <si>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</si>
  <si>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</si>
  <si>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</si>
  <si>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</si>
  <si>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</si>
  <si>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</si>
  <si>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</si>
  <si>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</si>
  <si>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</si>
  <si>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</si>
  <si>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</si>
  <si>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</si>
  <si>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</si>
  <si>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</si>
  <si>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</si>
  <si>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</si>
  <si>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</si>
  <si>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</si>
  <si>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</si>
  <si>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</si>
  <si>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</si>
  <si>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</si>
  <si>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</si>
  <si>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</si>
  <si>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</si>
  <si>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</si>
  <si>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</si>
  <si>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</si>
  <si>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</si>
  <si>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</si>
  <si>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</si>
  <si>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</si>
  <si>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</si>
  <si>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</si>
  <si>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</si>
  <si>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</si>
  <si>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</si>
  <si>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</si>
  <si>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</si>
  <si>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</si>
  <si>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</si>
  <si>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</si>
  <si>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</si>
  <si>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</si>
  <si>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</si>
  <si>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</si>
  <si>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</si>
  <si>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</si>
  <si>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</si>
  <si>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</si>
  <si>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</si>
  <si>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</si>
  <si>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</si>
  <si>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</si>
  <si>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</si>
  <si>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</si>
  <si>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</si>
  <si>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</si>
  <si>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</si>
  <si>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</si>
  <si>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</si>
  <si>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</si>
  <si>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</si>
  <si>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</si>
  <si>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</si>
  <si>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</si>
  <si>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</si>
  <si>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</si>
  <si>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</si>
  <si>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</si>
  <si>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</si>
  <si>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</si>
  <si>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</si>
  <si>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</si>
  <si>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</si>
  <si>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</si>
  <si>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</si>
  <si>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</si>
  <si>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360602</t>
  </si>
  <si>
    <t>BS LITHIUM - BSL-AL02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</si>
  <si>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</si>
  <si>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</si>
  <si>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</si>
  <si>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</si>
  <si>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</si>
  <si>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</si>
  <si>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</si>
  <si>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</si>
  <si>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</si>
  <si>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</si>
  <si>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360620</t>
  </si>
  <si>
    <t>BS LITHIUM - BSL-HU06</t>
  </si>
  <si>
    <t>360611</t>
  </si>
  <si>
    <t>BS LITHIUM - BSL-HU07</t>
  </si>
  <si>
    <t>360631</t>
  </si>
  <si>
    <t>BS LITHIUM - BSL-HU08</t>
  </si>
  <si>
    <t>360612</t>
  </si>
  <si>
    <t>BS LIFEPO4 - BSL-RM02</t>
  </si>
  <si>
    <t>360613</t>
  </si>
  <si>
    <t>BS LIFEPO4 - BSL-RM03</t>
  </si>
  <si>
    <t>360603</t>
  </si>
  <si>
    <t>BS LITHIUM - BSL-ST01</t>
  </si>
  <si>
    <t>360604</t>
  </si>
  <si>
    <t>BS LITHIUM - BSL-ST02</t>
  </si>
  <si>
    <t>360605</t>
  </si>
  <si>
    <t>BS LITHIUM - BSL-ST03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</si>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</sst>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4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4" dT="2023-05-31T13:49:32.26" personId="{DF9EC965-1832-4719-9A61-183201F56B83}" id="{A93F1354-3079-41D7-8C9A-42F2C3747090}">
    <text xml:space="preserve">Polyethylene
Plastic Type : Recycled
Recyclable : Yes
</text>
  </threadedComment>
  <threadedComment ref="AB4" dT="2023-05-31T13:52:36.15" personId="{DF9EC965-1832-4719-9A61-183201F56B83}" id="{86371333-9CB6-4D45-82F7-FCBF4CA76E89}">
    <text xml:space="preserve">Plastic Type : Non-Recycled
Recyclable : Yes
</text>
  </threadedComment>
  <threadedComment ref="AC4" dT="2023-05-31T13:49:09.28" personId="{DF9EC965-1832-4719-9A61-183201F56B83}" id="{68AB620F-DC6F-46AC-9E7C-AE4FCFE25E0B}">
    <text xml:space="preserve">Polyethylene
Plastic Type : Recycled
Recyclable : Yes
</text>
  </threadedComment>
  <threadedComment ref="D283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T346"/>
  <sheetViews>
    <sheetView tabSelected="1" zoomScale="70" zoomScaleNormal="70" workbookViewId="0">
      <pane xSplit="3" ySplit="4" topLeftCell="I183" activePane="bottomRight" state="frozen"/>
      <selection pane="bottomRight" activeCell="C189" sqref="C189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61" t="s">
        <v>0</v>
      </c>
      <c r="B2" s="62"/>
      <c r="C2" s="6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 thickBot="1">
      <c r="A3" s="63" t="s">
        <v>1</v>
      </c>
      <c r="B3" s="67" t="s">
        <v>2</v>
      </c>
      <c r="C3" s="69" t="s">
        <v>3</v>
      </c>
      <c r="D3" s="71" t="s">
        <v>4</v>
      </c>
      <c r="E3" s="81" t="s">
        <v>5</v>
      </c>
      <c r="F3" s="67" t="s">
        <v>6</v>
      </c>
      <c r="G3" s="67" t="s">
        <v>7</v>
      </c>
      <c r="H3" s="67" t="s">
        <v>8</v>
      </c>
      <c r="I3" s="67" t="s">
        <v>9</v>
      </c>
      <c r="J3" s="67" t="s">
        <v>10</v>
      </c>
      <c r="K3" s="65" t="s">
        <v>11</v>
      </c>
      <c r="L3" s="66"/>
      <c r="M3" s="66"/>
      <c r="N3" s="66"/>
      <c r="O3" s="66"/>
      <c r="P3" s="55" t="s">
        <v>12</v>
      </c>
      <c r="Q3" s="80" t="s">
        <v>13</v>
      </c>
      <c r="R3" s="80"/>
      <c r="S3" s="80"/>
      <c r="T3" s="80"/>
      <c r="U3" s="73" t="s">
        <v>14</v>
      </c>
      <c r="V3" s="74"/>
      <c r="W3" s="74"/>
      <c r="X3" s="74"/>
      <c r="Y3" s="74"/>
      <c r="Z3" s="83" t="s">
        <v>15</v>
      </c>
      <c r="AA3" s="83"/>
      <c r="AB3" s="83"/>
      <c r="AC3" s="84"/>
      <c r="AD3" s="78" t="s">
        <v>16</v>
      </c>
      <c r="AE3" s="79"/>
      <c r="AF3" s="79"/>
      <c r="AG3" s="79"/>
      <c r="AH3" s="79"/>
      <c r="AI3" s="79"/>
      <c r="AJ3" s="75" t="s">
        <v>17</v>
      </c>
      <c r="AK3" s="76"/>
      <c r="AL3" s="76"/>
      <c r="AM3" s="76"/>
      <c r="AN3" s="76"/>
      <c r="AO3" s="76"/>
      <c r="AP3" s="76"/>
      <c r="AQ3" s="76"/>
      <c r="AR3" s="76"/>
      <c r="AS3" s="76"/>
      <c r="AT3" s="77"/>
    </row>
    <row r="4" spans="1:46" s="1" customFormat="1" ht="54.75" customHeight="1" thickBot="1">
      <c r="A4" s="64"/>
      <c r="B4" s="68"/>
      <c r="C4" s="70"/>
      <c r="D4" s="72"/>
      <c r="E4" s="82"/>
      <c r="F4" s="68"/>
      <c r="G4" s="68"/>
      <c r="H4" s="68"/>
      <c r="I4" s="68"/>
      <c r="J4" s="68"/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56" t="s">
        <v>23</v>
      </c>
      <c r="Q4" s="7" t="s">
        <v>24</v>
      </c>
      <c r="R4" s="7" t="s">
        <v>25</v>
      </c>
      <c r="S4" s="7" t="s">
        <v>26</v>
      </c>
      <c r="T4" s="7" t="s">
        <v>27</v>
      </c>
      <c r="U4" s="8" t="s">
        <v>18</v>
      </c>
      <c r="V4" s="8" t="s">
        <v>19</v>
      </c>
      <c r="W4" s="8" t="s">
        <v>20</v>
      </c>
      <c r="X4" s="40" t="s">
        <v>22</v>
      </c>
      <c r="Y4" s="9" t="s">
        <v>28</v>
      </c>
      <c r="Z4" s="43" t="s">
        <v>29</v>
      </c>
      <c r="AA4" s="43" t="s">
        <v>30</v>
      </c>
      <c r="AB4" s="43" t="s">
        <v>31</v>
      </c>
      <c r="AC4" s="43" t="s">
        <v>32</v>
      </c>
      <c r="AD4" s="35" t="s">
        <v>33</v>
      </c>
      <c r="AE4" s="10" t="s">
        <v>34</v>
      </c>
      <c r="AF4" s="10" t="s">
        <v>35</v>
      </c>
      <c r="AG4" s="11" t="s">
        <v>36</v>
      </c>
      <c r="AH4" s="38" t="s">
        <v>37</v>
      </c>
      <c r="AI4" s="29" t="s">
        <v>38</v>
      </c>
      <c r="AJ4" s="30" t="s">
        <v>39</v>
      </c>
      <c r="AK4" s="31" t="s">
        <v>40</v>
      </c>
      <c r="AL4" s="31" t="s">
        <v>41</v>
      </c>
      <c r="AM4" s="31" t="s">
        <v>42</v>
      </c>
      <c r="AN4" s="32" t="s">
        <v>43</v>
      </c>
      <c r="AO4" s="31" t="s">
        <v>34</v>
      </c>
      <c r="AP4" s="32" t="s">
        <v>35</v>
      </c>
      <c r="AQ4" s="31" t="s">
        <v>36</v>
      </c>
      <c r="AR4" s="33" t="s">
        <v>44</v>
      </c>
      <c r="AS4" s="33" t="s">
        <v>45</v>
      </c>
      <c r="AT4" s="34" t="s">
        <v>46</v>
      </c>
    </row>
    <row r="5" spans="1:46" s="27" customFormat="1" ht="17.649999999999999" customHeight="1">
      <c r="A5" s="12" t="s">
        <v>47</v>
      </c>
      <c r="B5" s="15" t="s">
        <v>48</v>
      </c>
      <c r="C5" s="14" t="s">
        <v>49</v>
      </c>
      <c r="D5" s="16">
        <v>3564093105204</v>
      </c>
      <c r="E5" s="16">
        <v>3564094105203</v>
      </c>
      <c r="F5" s="17" t="s">
        <v>50</v>
      </c>
      <c r="G5" s="17">
        <v>8507102090</v>
      </c>
      <c r="H5" s="17">
        <v>2796</v>
      </c>
      <c r="I5" s="17">
        <v>8</v>
      </c>
      <c r="J5" s="17" t="s">
        <v>51</v>
      </c>
      <c r="K5" s="18">
        <v>119</v>
      </c>
      <c r="L5" s="18">
        <v>83</v>
      </c>
      <c r="M5" s="18">
        <v>161</v>
      </c>
      <c r="N5" s="28">
        <v>1.8</v>
      </c>
      <c r="O5" s="28">
        <v>2.8</v>
      </c>
      <c r="P5" s="28" t="s">
        <v>52</v>
      </c>
      <c r="Q5" s="19">
        <v>0.78100000000000003</v>
      </c>
      <c r="R5" s="19">
        <v>1</v>
      </c>
      <c r="S5" s="19">
        <v>1.28</v>
      </c>
      <c r="T5" s="20">
        <v>0.375</v>
      </c>
      <c r="U5" s="21">
        <v>170</v>
      </c>
      <c r="V5" s="21">
        <v>158</v>
      </c>
      <c r="W5" s="21">
        <v>172</v>
      </c>
      <c r="X5" s="41">
        <v>2.95</v>
      </c>
      <c r="Y5" s="22">
        <f>X5-O5</f>
        <v>0.15000000000000036</v>
      </c>
      <c r="Z5" s="44">
        <v>0</v>
      </c>
      <c r="AA5" s="44">
        <v>27.5</v>
      </c>
      <c r="AB5" s="44">
        <v>0</v>
      </c>
      <c r="AC5" s="44">
        <v>0.5</v>
      </c>
      <c r="AD5" s="36">
        <v>4</v>
      </c>
      <c r="AE5" s="23">
        <v>36.700000000000003</v>
      </c>
      <c r="AF5" s="23">
        <v>33.6</v>
      </c>
      <c r="AG5" s="23">
        <v>20.399999999999999</v>
      </c>
      <c r="AH5" s="24">
        <v>13.1</v>
      </c>
      <c r="AI5" s="24">
        <f t="shared" ref="AI5:AI68" si="0">IFERROR(AH5-(X5*AD5),"")</f>
        <v>1.2999999999999989</v>
      </c>
      <c r="AJ5" s="17">
        <v>96</v>
      </c>
      <c r="AK5" s="17">
        <v>6</v>
      </c>
      <c r="AL5" s="17">
        <f>AK5*AD5</f>
        <v>24</v>
      </c>
      <c r="AM5" s="17">
        <v>4</v>
      </c>
      <c r="AN5" s="17">
        <v>24</v>
      </c>
      <c r="AO5" s="17">
        <v>113</v>
      </c>
      <c r="AP5" s="17">
        <v>80</v>
      </c>
      <c r="AQ5" s="25">
        <v>99.6</v>
      </c>
      <c r="AR5" s="50">
        <f>(AH5*AK5)</f>
        <v>78.599999999999994</v>
      </c>
      <c r="AS5" s="26">
        <f>(AR5*AM5)+AT5</f>
        <v>329.4</v>
      </c>
      <c r="AT5" s="26">
        <v>15</v>
      </c>
    </row>
    <row r="6" spans="1:46" s="27" customFormat="1" ht="17.649999999999999" customHeight="1">
      <c r="A6" s="12" t="s">
        <v>47</v>
      </c>
      <c r="B6" s="15" t="s">
        <v>53</v>
      </c>
      <c r="C6" s="14" t="s">
        <v>54</v>
      </c>
      <c r="D6" s="16">
        <v>3661453105222</v>
      </c>
      <c r="E6" s="16">
        <v>3661454105221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91</v>
      </c>
      <c r="L6" s="18">
        <v>83</v>
      </c>
      <c r="M6" s="18">
        <v>160</v>
      </c>
      <c r="N6" s="28">
        <v>1.41</v>
      </c>
      <c r="O6" s="28">
        <v>2.2200000000000002</v>
      </c>
      <c r="P6" s="28" t="s">
        <v>52</v>
      </c>
      <c r="Q6" s="19">
        <v>0.63300000000000001</v>
      </c>
      <c r="R6" s="19">
        <v>0.81</v>
      </c>
      <c r="S6" s="19">
        <v>1.28</v>
      </c>
      <c r="T6" s="20">
        <v>0.375</v>
      </c>
      <c r="U6" s="21">
        <v>180</v>
      </c>
      <c r="V6" s="21">
        <v>107</v>
      </c>
      <c r="W6" s="21">
        <v>176</v>
      </c>
      <c r="X6" s="41">
        <v>2.37</v>
      </c>
      <c r="Y6" s="22">
        <f t="shared" ref="Y6:Y69" si="1">X6-O6</f>
        <v>0.14999999999999991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38.700000000000003</v>
      </c>
      <c r="AF6" s="23">
        <v>23.4</v>
      </c>
      <c r="AG6" s="23">
        <v>20.8</v>
      </c>
      <c r="AH6" s="24">
        <v>10.5</v>
      </c>
      <c r="AI6" s="24">
        <f t="shared" si="0"/>
        <v>1.0199999999999996</v>
      </c>
      <c r="AJ6" s="17">
        <v>160</v>
      </c>
      <c r="AK6" s="17">
        <v>8</v>
      </c>
      <c r="AL6" s="17">
        <f t="shared" ref="AL6:AL71" si="2">AK6*AD6</f>
        <v>32</v>
      </c>
      <c r="AM6" s="17">
        <v>5</v>
      </c>
      <c r="AN6" s="17">
        <v>40</v>
      </c>
      <c r="AO6" s="17">
        <v>113</v>
      </c>
      <c r="AP6" s="17">
        <v>80</v>
      </c>
      <c r="AQ6" s="25">
        <v>122</v>
      </c>
      <c r="AR6" s="50">
        <f t="shared" ref="AR6:AR71" si="3">(AH6*AK6)</f>
        <v>84</v>
      </c>
      <c r="AS6" s="26">
        <f t="shared" ref="AS6:AS69" si="4">(AR6*AM6)+AT6</f>
        <v>435</v>
      </c>
      <c r="AT6" s="26">
        <v>15</v>
      </c>
    </row>
    <row r="7" spans="1:46" s="27" customFormat="1" ht="17.649999999999999" customHeight="1">
      <c r="A7" s="12" t="s">
        <v>47</v>
      </c>
      <c r="B7" s="15" t="s">
        <v>55</v>
      </c>
      <c r="C7" s="14" t="s">
        <v>56</v>
      </c>
      <c r="D7" s="16">
        <v>3564093006990</v>
      </c>
      <c r="E7" s="16">
        <v>3564094006999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70</v>
      </c>
      <c r="L7" s="18">
        <v>47</v>
      </c>
      <c r="M7" s="18">
        <v>96</v>
      </c>
      <c r="N7" s="28">
        <v>0.43</v>
      </c>
      <c r="O7" s="28">
        <v>0.61499999999999999</v>
      </c>
      <c r="P7" s="28" t="s">
        <v>52</v>
      </c>
      <c r="Q7" s="19">
        <v>0.14000000000000001</v>
      </c>
      <c r="R7" s="19">
        <v>0.19</v>
      </c>
      <c r="S7" s="19">
        <v>1.28</v>
      </c>
      <c r="T7" s="20">
        <v>0.37</v>
      </c>
      <c r="U7" s="21">
        <v>126</v>
      </c>
      <c r="V7" s="21">
        <v>105</v>
      </c>
      <c r="W7" s="21">
        <v>117</v>
      </c>
      <c r="X7" s="41">
        <v>0.72</v>
      </c>
      <c r="Y7" s="22">
        <f t="shared" si="1"/>
        <v>0.10499999999999998</v>
      </c>
      <c r="Z7" s="44">
        <v>0</v>
      </c>
      <c r="AA7" s="44">
        <v>27.5</v>
      </c>
      <c r="AB7" s="44">
        <v>0</v>
      </c>
      <c r="AC7" s="44">
        <v>0.5</v>
      </c>
      <c r="AD7" s="36">
        <v>8</v>
      </c>
      <c r="AE7" s="23">
        <v>451</v>
      </c>
      <c r="AF7" s="23">
        <v>272</v>
      </c>
      <c r="AG7" s="23">
        <v>149</v>
      </c>
      <c r="AH7" s="24">
        <v>6.8</v>
      </c>
      <c r="AI7" s="24">
        <f t="shared" si="0"/>
        <v>1.04</v>
      </c>
      <c r="AJ7" s="17">
        <v>288</v>
      </c>
      <c r="AK7" s="17">
        <v>6</v>
      </c>
      <c r="AL7" s="17">
        <f t="shared" si="2"/>
        <v>48</v>
      </c>
      <c r="AM7" s="17">
        <v>6</v>
      </c>
      <c r="AN7" s="17">
        <v>36</v>
      </c>
      <c r="AO7" s="17">
        <v>113</v>
      </c>
      <c r="AP7" s="17">
        <v>80</v>
      </c>
      <c r="AQ7" s="25">
        <v>105</v>
      </c>
      <c r="AR7" s="50">
        <f t="shared" si="3"/>
        <v>40.799999999999997</v>
      </c>
      <c r="AS7" s="26">
        <f t="shared" si="4"/>
        <v>259.79999999999995</v>
      </c>
      <c r="AT7" s="26">
        <v>15</v>
      </c>
    </row>
    <row r="8" spans="1:46" s="27" customFormat="1" ht="17.649999999999999" customHeight="1">
      <c r="A8" s="12" t="s">
        <v>47</v>
      </c>
      <c r="B8" s="15" t="s">
        <v>57</v>
      </c>
      <c r="C8" s="14" t="s">
        <v>58</v>
      </c>
      <c r="D8" s="16">
        <v>3661453105093</v>
      </c>
      <c r="E8" s="16">
        <v>3661454105092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71</v>
      </c>
      <c r="L8" s="18">
        <v>71</v>
      </c>
      <c r="M8" s="18">
        <v>96</v>
      </c>
      <c r="N8" s="28">
        <v>0.64</v>
      </c>
      <c r="O8" s="28">
        <v>0.9</v>
      </c>
      <c r="P8" s="28" t="s">
        <v>52</v>
      </c>
      <c r="Q8" s="19">
        <v>0.20300000000000001</v>
      </c>
      <c r="R8" s="19">
        <v>0.26</v>
      </c>
      <c r="S8" s="19">
        <v>1.28</v>
      </c>
      <c r="T8" s="20">
        <v>0.375</v>
      </c>
      <c r="U8" s="21">
        <v>149</v>
      </c>
      <c r="V8" s="21">
        <v>105</v>
      </c>
      <c r="W8" s="21">
        <v>117</v>
      </c>
      <c r="X8" s="41">
        <v>1.05</v>
      </c>
      <c r="Y8" s="22">
        <f t="shared" si="1"/>
        <v>0.15000000000000002</v>
      </c>
      <c r="Z8" s="44">
        <v>0</v>
      </c>
      <c r="AA8" s="44">
        <v>27.5</v>
      </c>
      <c r="AB8" s="44">
        <v>0</v>
      </c>
      <c r="AC8" s="44">
        <v>0.5</v>
      </c>
      <c r="AD8" s="36">
        <v>15</v>
      </c>
      <c r="AE8" s="23">
        <v>55.8</v>
      </c>
      <c r="AF8" s="23">
        <v>46.9</v>
      </c>
      <c r="AG8" s="23">
        <v>14.9</v>
      </c>
      <c r="AH8" s="24">
        <v>17.100000000000001</v>
      </c>
      <c r="AI8" s="24">
        <f t="shared" si="0"/>
        <v>1.3500000000000014</v>
      </c>
      <c r="AJ8" s="17">
        <v>180</v>
      </c>
      <c r="AK8" s="17">
        <v>2</v>
      </c>
      <c r="AL8" s="17">
        <f t="shared" si="2"/>
        <v>30</v>
      </c>
      <c r="AM8" s="17">
        <v>6</v>
      </c>
      <c r="AN8" s="17">
        <v>12</v>
      </c>
      <c r="AO8" s="17">
        <v>113</v>
      </c>
      <c r="AP8" s="17">
        <v>80</v>
      </c>
      <c r="AQ8" s="25">
        <v>107</v>
      </c>
      <c r="AR8" s="50">
        <f t="shared" si="3"/>
        <v>34.200000000000003</v>
      </c>
      <c r="AS8" s="26">
        <f t="shared" si="4"/>
        <v>220.20000000000002</v>
      </c>
      <c r="AT8" s="26">
        <v>15</v>
      </c>
    </row>
    <row r="9" spans="1:46" s="27" customFormat="1" ht="17.649999999999999" customHeight="1">
      <c r="A9" s="12" t="s">
        <v>47</v>
      </c>
      <c r="B9" s="15" t="s">
        <v>59</v>
      </c>
      <c r="C9" s="14" t="s">
        <v>60</v>
      </c>
      <c r="D9" s="16">
        <v>3661453105130</v>
      </c>
      <c r="E9" s="16">
        <v>3661454105139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61</v>
      </c>
      <c r="L9" s="18">
        <v>57</v>
      </c>
      <c r="M9" s="18">
        <v>130</v>
      </c>
      <c r="N9" s="28">
        <v>0.7</v>
      </c>
      <c r="O9" s="28">
        <v>0.96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140</v>
      </c>
      <c r="V9" s="21">
        <v>105</v>
      </c>
      <c r="W9" s="21">
        <v>143</v>
      </c>
      <c r="X9" s="41">
        <v>1.02</v>
      </c>
      <c r="Y9" s="22">
        <f t="shared" si="1"/>
        <v>6.0000000000000053E-2</v>
      </c>
      <c r="Z9" s="44">
        <v>0</v>
      </c>
      <c r="AA9" s="44">
        <v>27.5</v>
      </c>
      <c r="AB9" s="44">
        <v>2.2999999999999998</v>
      </c>
      <c r="AC9" s="44">
        <v>0.5</v>
      </c>
      <c r="AD9" s="36">
        <v>10</v>
      </c>
      <c r="AE9" s="23">
        <v>55.8</v>
      </c>
      <c r="AF9" s="23">
        <v>30</v>
      </c>
      <c r="AG9" s="23">
        <v>17.5</v>
      </c>
      <c r="AH9" s="24">
        <v>10.8</v>
      </c>
      <c r="AI9" s="24">
        <f t="shared" si="0"/>
        <v>0.60000000000000142</v>
      </c>
      <c r="AJ9" s="17">
        <v>200</v>
      </c>
      <c r="AK9" s="17">
        <v>4</v>
      </c>
      <c r="AL9" s="17">
        <f t="shared" si="2"/>
        <v>40</v>
      </c>
      <c r="AM9" s="17">
        <v>5</v>
      </c>
      <c r="AN9" s="17">
        <v>20</v>
      </c>
      <c r="AO9" s="17">
        <v>113</v>
      </c>
      <c r="AP9" s="17">
        <v>80</v>
      </c>
      <c r="AQ9" s="25">
        <v>106</v>
      </c>
      <c r="AR9" s="50">
        <f t="shared" si="3"/>
        <v>43.2</v>
      </c>
      <c r="AS9" s="26">
        <f t="shared" si="4"/>
        <v>231</v>
      </c>
      <c r="AT9" s="26">
        <v>15</v>
      </c>
    </row>
    <row r="10" spans="1:46" s="27" customFormat="1" ht="17.649999999999999" customHeight="1">
      <c r="A10" s="12" t="s">
        <v>47</v>
      </c>
      <c r="B10" s="15" t="s">
        <v>61</v>
      </c>
      <c r="C10" s="14" t="s">
        <v>62</v>
      </c>
      <c r="D10" s="16">
        <v>3661453105109</v>
      </c>
      <c r="E10" s="16">
        <v>3661454105108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71</v>
      </c>
      <c r="L10" s="18">
        <v>71</v>
      </c>
      <c r="M10" s="18">
        <v>96</v>
      </c>
      <c r="N10" s="28">
        <v>0.64</v>
      </c>
      <c r="O10" s="28">
        <v>0.9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149</v>
      </c>
      <c r="V10" s="21">
        <v>105</v>
      </c>
      <c r="W10" s="21">
        <v>117</v>
      </c>
      <c r="X10" s="41">
        <v>1.05</v>
      </c>
      <c r="Y10" s="22">
        <f t="shared" si="1"/>
        <v>0.15000000000000002</v>
      </c>
      <c r="Z10" s="44">
        <v>0</v>
      </c>
      <c r="AA10" s="44">
        <v>27.5</v>
      </c>
      <c r="AB10" s="44">
        <v>0</v>
      </c>
      <c r="AC10" s="44">
        <v>0.5</v>
      </c>
      <c r="AD10" s="36">
        <v>15</v>
      </c>
      <c r="AE10" s="23">
        <v>55.8</v>
      </c>
      <c r="AF10" s="23">
        <v>46.9</v>
      </c>
      <c r="AG10" s="23">
        <v>14.9</v>
      </c>
      <c r="AH10" s="24">
        <v>17.100000000000001</v>
      </c>
      <c r="AI10" s="24">
        <f t="shared" si="0"/>
        <v>1.3500000000000014</v>
      </c>
      <c r="AJ10" s="17">
        <v>180</v>
      </c>
      <c r="AK10" s="17">
        <v>2</v>
      </c>
      <c r="AL10" s="17">
        <f t="shared" si="2"/>
        <v>30</v>
      </c>
      <c r="AM10" s="17">
        <v>6</v>
      </c>
      <c r="AN10" s="17">
        <v>12</v>
      </c>
      <c r="AO10" s="17">
        <v>113</v>
      </c>
      <c r="AP10" s="17">
        <v>80</v>
      </c>
      <c r="AQ10" s="25">
        <v>107.4</v>
      </c>
      <c r="AR10" s="50">
        <f t="shared" si="3"/>
        <v>34.200000000000003</v>
      </c>
      <c r="AS10" s="26">
        <f t="shared" si="4"/>
        <v>220.20000000000002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63</v>
      </c>
      <c r="C11" s="14" t="s">
        <v>64</v>
      </c>
      <c r="D11" s="16">
        <v>3564093005122</v>
      </c>
      <c r="E11" s="16">
        <v>3564094005121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</v>
      </c>
      <c r="R11" s="19">
        <v>0.26</v>
      </c>
      <c r="S11" s="19">
        <v>1.28</v>
      </c>
      <c r="T11" s="20">
        <v>0.37</v>
      </c>
      <c r="U11" s="21">
        <v>149</v>
      </c>
      <c r="V11" s="21">
        <v>105</v>
      </c>
      <c r="W11" s="21">
        <v>117</v>
      </c>
      <c r="X11" s="41">
        <v>1.04</v>
      </c>
      <c r="Y11" s="22">
        <f t="shared" si="1"/>
        <v>0.14000000000000001</v>
      </c>
      <c r="Z11" s="44">
        <v>0</v>
      </c>
      <c r="AA11" s="44">
        <v>27.5</v>
      </c>
      <c r="AB11" s="44">
        <v>0</v>
      </c>
      <c r="AC11" s="44">
        <v>0.5</v>
      </c>
      <c r="AD11" s="36">
        <v>8</v>
      </c>
      <c r="AE11" s="23">
        <v>451</v>
      </c>
      <c r="AF11" s="23">
        <v>318</v>
      </c>
      <c r="AG11" s="23">
        <v>149</v>
      </c>
      <c r="AH11" s="24">
        <v>8.8000000000000007</v>
      </c>
      <c r="AI11" s="24">
        <f t="shared" si="0"/>
        <v>0.48000000000000043</v>
      </c>
      <c r="AJ11" s="17">
        <v>240</v>
      </c>
      <c r="AK11" s="17">
        <v>5</v>
      </c>
      <c r="AL11" s="17">
        <f t="shared" si="2"/>
        <v>40</v>
      </c>
      <c r="AM11" s="17">
        <v>6</v>
      </c>
      <c r="AN11" s="17">
        <v>30</v>
      </c>
      <c r="AO11" s="17">
        <v>113</v>
      </c>
      <c r="AP11" s="17">
        <v>80</v>
      </c>
      <c r="AQ11" s="25">
        <v>105</v>
      </c>
      <c r="AR11" s="50">
        <f t="shared" si="3"/>
        <v>44</v>
      </c>
      <c r="AS11" s="26">
        <f t="shared" si="4"/>
        <v>279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65</v>
      </c>
      <c r="C12" s="14" t="s">
        <v>66</v>
      </c>
      <c r="D12" s="16">
        <v>3661453105147</v>
      </c>
      <c r="E12" s="16">
        <v>3661454105146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102</v>
      </c>
      <c r="L12" s="18">
        <v>48</v>
      </c>
      <c r="M12" s="18">
        <v>96</v>
      </c>
      <c r="N12" s="28">
        <v>0.62</v>
      </c>
      <c r="O12" s="28">
        <v>0.89500000000000002</v>
      </c>
      <c r="P12" s="28" t="s">
        <v>52</v>
      </c>
      <c r="Q12" s="19">
        <v>0.215</v>
      </c>
      <c r="R12" s="19">
        <v>0.27500000000000002</v>
      </c>
      <c r="S12" s="19">
        <v>1.28</v>
      </c>
      <c r="T12" s="20">
        <v>0.375</v>
      </c>
      <c r="U12" s="21">
        <v>124</v>
      </c>
      <c r="V12" s="21">
        <v>115</v>
      </c>
      <c r="W12" s="21">
        <v>115</v>
      </c>
      <c r="X12" s="41">
        <v>0.93</v>
      </c>
      <c r="Y12" s="22">
        <f t="shared" si="1"/>
        <v>3.5000000000000031E-2</v>
      </c>
      <c r="Z12" s="44">
        <v>0</v>
      </c>
      <c r="AA12" s="44">
        <v>27.5</v>
      </c>
      <c r="AB12" s="44">
        <v>0</v>
      </c>
      <c r="AC12" s="44">
        <v>0.5</v>
      </c>
      <c r="AD12" s="36">
        <v>12</v>
      </c>
      <c r="AE12" s="23">
        <v>49.1</v>
      </c>
      <c r="AF12" s="23">
        <v>39.4</v>
      </c>
      <c r="AG12" s="23">
        <v>14.7</v>
      </c>
      <c r="AH12" s="24">
        <v>13.6</v>
      </c>
      <c r="AI12" s="24">
        <f t="shared" si="0"/>
        <v>2.4399999999999995</v>
      </c>
      <c r="AJ12" s="17">
        <v>288</v>
      </c>
      <c r="AK12" s="17">
        <v>4</v>
      </c>
      <c r="AL12" s="17">
        <f t="shared" si="2"/>
        <v>48</v>
      </c>
      <c r="AM12" s="17">
        <v>6</v>
      </c>
      <c r="AN12" s="17">
        <v>24</v>
      </c>
      <c r="AO12" s="17">
        <v>113</v>
      </c>
      <c r="AP12" s="17">
        <v>80</v>
      </c>
      <c r="AQ12" s="25">
        <v>106.2</v>
      </c>
      <c r="AR12" s="50">
        <f t="shared" si="3"/>
        <v>54.4</v>
      </c>
      <c r="AS12" s="26">
        <f t="shared" si="4"/>
        <v>341.4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67</v>
      </c>
      <c r="C13" s="14" t="s">
        <v>68</v>
      </c>
      <c r="D13" s="16">
        <v>3661453105154</v>
      </c>
      <c r="E13" s="16">
        <v>3661454105153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0.9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0.97499999999999998</v>
      </c>
      <c r="Y13" s="22">
        <f t="shared" si="1"/>
        <v>7.4999999999999956E-2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1.9000000000000004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f>+AK13*AM13</f>
        <v>24</v>
      </c>
      <c r="AO13" s="17">
        <v>113</v>
      </c>
      <c r="AP13" s="17">
        <v>80</v>
      </c>
      <c r="AQ13" s="25">
        <v>106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69</v>
      </c>
      <c r="C14" s="14" t="s">
        <v>70</v>
      </c>
      <c r="D14" s="16">
        <v>3661453105185</v>
      </c>
      <c r="E14" s="16">
        <v>3661454105184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99</v>
      </c>
      <c r="L14" s="18">
        <v>57</v>
      </c>
      <c r="M14" s="18">
        <v>111</v>
      </c>
      <c r="N14" s="28">
        <v>0.87</v>
      </c>
      <c r="O14" s="28">
        <v>1.24</v>
      </c>
      <c r="P14" s="28" t="s">
        <v>52</v>
      </c>
      <c r="Q14" s="19">
        <v>0.28899999999999998</v>
      </c>
      <c r="R14" s="19">
        <v>0.37</v>
      </c>
      <c r="S14" s="19">
        <v>1.28</v>
      </c>
      <c r="T14" s="20">
        <v>0.375</v>
      </c>
      <c r="U14" s="21">
        <v>141</v>
      </c>
      <c r="V14" s="21">
        <v>137</v>
      </c>
      <c r="W14" s="21">
        <v>132</v>
      </c>
      <c r="X14" s="41">
        <v>1.32</v>
      </c>
      <c r="Y14" s="22">
        <f t="shared" si="1"/>
        <v>8.0000000000000071E-2</v>
      </c>
      <c r="Z14" s="44">
        <v>0</v>
      </c>
      <c r="AA14" s="44">
        <v>34.5</v>
      </c>
      <c r="AB14" s="44">
        <v>0</v>
      </c>
      <c r="AC14" s="44">
        <v>0.5</v>
      </c>
      <c r="AD14" s="36">
        <v>12</v>
      </c>
      <c r="AE14" s="23">
        <v>57.9</v>
      </c>
      <c r="AF14" s="23">
        <v>44.5</v>
      </c>
      <c r="AG14" s="23">
        <v>16.399999999999999</v>
      </c>
      <c r="AH14" s="24">
        <v>18.2</v>
      </c>
      <c r="AI14" s="24">
        <f t="shared" si="0"/>
        <v>2.3599999999999994</v>
      </c>
      <c r="AJ14" s="17">
        <v>144</v>
      </c>
      <c r="AK14" s="17">
        <v>2</v>
      </c>
      <c r="AL14" s="17">
        <f t="shared" si="2"/>
        <v>24</v>
      </c>
      <c r="AM14" s="17">
        <v>6</v>
      </c>
      <c r="AN14" s="17">
        <v>12</v>
      </c>
      <c r="AO14" s="17">
        <v>113</v>
      </c>
      <c r="AP14" s="17">
        <v>80</v>
      </c>
      <c r="AQ14" s="25">
        <v>116.4</v>
      </c>
      <c r="AR14" s="50">
        <f t="shared" si="3"/>
        <v>36.4</v>
      </c>
      <c r="AS14" s="26">
        <f t="shared" si="4"/>
        <v>233.39999999999998</v>
      </c>
      <c r="AT14" s="26">
        <v>15</v>
      </c>
    </row>
    <row r="15" spans="1:46" s="27" customFormat="1" ht="17.649999999999999" customHeight="1">
      <c r="A15" s="12" t="s">
        <v>47</v>
      </c>
      <c r="B15" s="15" t="s">
        <v>71</v>
      </c>
      <c r="C15" s="14" t="s">
        <v>72</v>
      </c>
      <c r="D15" s="16">
        <v>3661453105192</v>
      </c>
      <c r="E15" s="16">
        <v>3661454105191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73</v>
      </c>
      <c r="C16" s="14" t="s">
        <v>74</v>
      </c>
      <c r="D16" s="16">
        <v>3661453105017</v>
      </c>
      <c r="E16" s="16">
        <v>3661454105016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122</v>
      </c>
      <c r="L16" s="18">
        <v>62</v>
      </c>
      <c r="M16" s="18">
        <v>131</v>
      </c>
      <c r="N16" s="28">
        <v>1.45</v>
      </c>
      <c r="O16" s="28">
        <v>2.06</v>
      </c>
      <c r="P16" s="28" t="s">
        <v>52</v>
      </c>
      <c r="Q16" s="19">
        <v>0.47699999999999998</v>
      </c>
      <c r="R16" s="19">
        <v>0.61</v>
      </c>
      <c r="S16" s="19">
        <v>1.28</v>
      </c>
      <c r="T16" s="20">
        <v>0.375</v>
      </c>
      <c r="U16" s="21">
        <v>153</v>
      </c>
      <c r="V16" s="21">
        <v>137</v>
      </c>
      <c r="W16" s="21">
        <v>140</v>
      </c>
      <c r="X16" s="41">
        <v>2.1800000000000002</v>
      </c>
      <c r="Y16" s="22">
        <f t="shared" si="1"/>
        <v>0.12000000000000011</v>
      </c>
      <c r="Z16" s="44">
        <v>0</v>
      </c>
      <c r="AA16" s="44">
        <v>59.5</v>
      </c>
      <c r="AB16" s="44">
        <v>0</v>
      </c>
      <c r="AC16" s="44">
        <v>0.5</v>
      </c>
      <c r="AD16" s="36">
        <v>6</v>
      </c>
      <c r="AE16" s="23">
        <v>44</v>
      </c>
      <c r="AF16" s="23">
        <v>32.6</v>
      </c>
      <c r="AG16" s="23">
        <v>17.2</v>
      </c>
      <c r="AH16" s="24">
        <v>14.2</v>
      </c>
      <c r="AI16" s="24">
        <f t="shared" si="0"/>
        <v>1.1199999999999974</v>
      </c>
      <c r="AJ16" s="17">
        <v>150</v>
      </c>
      <c r="AK16" s="17">
        <v>5</v>
      </c>
      <c r="AL16" s="17">
        <f t="shared" si="2"/>
        <v>30</v>
      </c>
      <c r="AM16" s="17">
        <v>5</v>
      </c>
      <c r="AN16" s="17">
        <v>25</v>
      </c>
      <c r="AO16" s="17">
        <v>113</v>
      </c>
      <c r="AP16" s="17">
        <v>80</v>
      </c>
      <c r="AQ16" s="25">
        <v>104</v>
      </c>
      <c r="AR16" s="50">
        <f t="shared" si="3"/>
        <v>71</v>
      </c>
      <c r="AS16" s="26">
        <f t="shared" si="4"/>
        <v>370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75</v>
      </c>
      <c r="C17" s="14" t="s">
        <v>76</v>
      </c>
      <c r="D17" s="16">
        <v>3564093105006</v>
      </c>
      <c r="E17" s="16">
        <v>3564094105005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f>+AK17*AM17</f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77</v>
      </c>
      <c r="C18" s="14" t="s">
        <v>78</v>
      </c>
      <c r="D18" s="16">
        <v>3661453105055</v>
      </c>
      <c r="E18" s="16">
        <v>3661454105054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156</v>
      </c>
      <c r="L18" s="18">
        <v>57</v>
      </c>
      <c r="M18" s="18">
        <v>116</v>
      </c>
      <c r="N18" s="28">
        <v>1.56</v>
      </c>
      <c r="O18" s="28">
        <v>2.1349999999999998</v>
      </c>
      <c r="P18" s="28" t="s">
        <v>52</v>
      </c>
      <c r="Q18" s="19">
        <v>0.44900000000000001</v>
      </c>
      <c r="R18" s="19">
        <v>0.57499999999999996</v>
      </c>
      <c r="S18" s="19">
        <v>1.28</v>
      </c>
      <c r="T18" s="20">
        <v>0.375</v>
      </c>
      <c r="U18" s="21">
        <v>165</v>
      </c>
      <c r="V18" s="21">
        <v>143</v>
      </c>
      <c r="W18" s="21">
        <v>127</v>
      </c>
      <c r="X18" s="41">
        <v>2.2599999999999998</v>
      </c>
      <c r="Y18" s="22">
        <f t="shared" si="1"/>
        <v>0.125</v>
      </c>
      <c r="Z18" s="44">
        <v>0</v>
      </c>
      <c r="AA18" s="44">
        <v>44.5</v>
      </c>
      <c r="AB18" s="44">
        <v>0</v>
      </c>
      <c r="AC18" s="44">
        <v>0.5</v>
      </c>
      <c r="AD18" s="36">
        <v>6</v>
      </c>
      <c r="AE18" s="23">
        <v>45.8</v>
      </c>
      <c r="AF18" s="23">
        <v>35</v>
      </c>
      <c r="AG18" s="23">
        <v>15.9</v>
      </c>
      <c r="AH18" s="24">
        <v>14.9</v>
      </c>
      <c r="AI18" s="24">
        <f t="shared" si="0"/>
        <v>1.3400000000000016</v>
      </c>
      <c r="AJ18" s="17">
        <v>144</v>
      </c>
      <c r="AK18" s="17">
        <v>4</v>
      </c>
      <c r="AL18" s="17">
        <f t="shared" si="2"/>
        <v>24</v>
      </c>
      <c r="AM18" s="17">
        <v>6</v>
      </c>
      <c r="AN18" s="17">
        <v>24</v>
      </c>
      <c r="AO18" s="17">
        <v>113</v>
      </c>
      <c r="AP18" s="17">
        <v>80</v>
      </c>
      <c r="AQ18" s="25">
        <v>113.4</v>
      </c>
      <c r="AR18" s="50">
        <f t="shared" si="3"/>
        <v>59.6</v>
      </c>
      <c r="AS18" s="26">
        <f t="shared" si="4"/>
        <v>372.6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79</v>
      </c>
      <c r="C19" s="14" t="s">
        <v>80</v>
      </c>
      <c r="D19" s="16">
        <v>3661453105338</v>
      </c>
      <c r="E19" s="16">
        <v>3661454105337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120</v>
      </c>
      <c r="L19" s="18">
        <v>60</v>
      </c>
      <c r="M19" s="18">
        <v>130</v>
      </c>
      <c r="N19" s="28">
        <v>1.42</v>
      </c>
      <c r="O19" s="28">
        <v>1.9450000000000001</v>
      </c>
      <c r="P19" s="28" t="s">
        <v>52</v>
      </c>
      <c r="Q19" s="19">
        <v>0.41</v>
      </c>
      <c r="R19" s="19">
        <v>0.52500000000000002</v>
      </c>
      <c r="S19" s="19">
        <v>1.28</v>
      </c>
      <c r="T19" s="20">
        <v>0.375</v>
      </c>
      <c r="U19" s="21">
        <v>155</v>
      </c>
      <c r="V19" s="21">
        <v>139</v>
      </c>
      <c r="W19" s="21">
        <v>142</v>
      </c>
      <c r="X19" s="41">
        <v>2.0699999999999998</v>
      </c>
      <c r="Y19" s="22">
        <f t="shared" si="1"/>
        <v>0.12499999999999978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44.6</v>
      </c>
      <c r="AF19" s="23">
        <v>33</v>
      </c>
      <c r="AG19" s="23">
        <v>17.399999999999999</v>
      </c>
      <c r="AH19" s="24">
        <v>13.8</v>
      </c>
      <c r="AI19" s="24">
        <f t="shared" si="0"/>
        <v>1.3800000000000026</v>
      </c>
      <c r="AJ19" s="17"/>
      <c r="AK19" s="17"/>
      <c r="AL19" s="17">
        <f t="shared" si="2"/>
        <v>0</v>
      </c>
      <c r="AM19" s="17"/>
      <c r="AN19" s="17"/>
      <c r="AO19" s="17"/>
      <c r="AP19" s="17"/>
      <c r="AQ19" s="25"/>
      <c r="AR19" s="50">
        <f t="shared" si="3"/>
        <v>0</v>
      </c>
      <c r="AS19" s="26">
        <f t="shared" si="4"/>
        <v>15</v>
      </c>
      <c r="AT19" s="26">
        <v>15</v>
      </c>
    </row>
    <row r="20" spans="1:46" s="27" customFormat="1" ht="17.649999999999999" customHeight="1">
      <c r="A20" s="12" t="s">
        <v>47</v>
      </c>
      <c r="B20" s="15" t="s">
        <v>81</v>
      </c>
      <c r="C20" s="14" t="s">
        <v>82</v>
      </c>
      <c r="D20" s="16">
        <v>3661453105291</v>
      </c>
      <c r="E20" s="16">
        <v>3661454105290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135</v>
      </c>
      <c r="L20" s="18">
        <v>60</v>
      </c>
      <c r="M20" s="18">
        <v>130</v>
      </c>
      <c r="N20" s="28">
        <v>1.6</v>
      </c>
      <c r="O20" s="28">
        <v>2.2149999999999999</v>
      </c>
      <c r="P20" s="28" t="s">
        <v>52</v>
      </c>
      <c r="Q20" s="19">
        <v>0.48</v>
      </c>
      <c r="R20" s="19">
        <v>0.61499999999999999</v>
      </c>
      <c r="S20" s="19">
        <v>1.28</v>
      </c>
      <c r="T20" s="20">
        <v>0.375</v>
      </c>
      <c r="U20" s="21">
        <v>158</v>
      </c>
      <c r="V20" s="21">
        <v>138</v>
      </c>
      <c r="W20" s="21">
        <v>156</v>
      </c>
      <c r="X20" s="41">
        <v>2.2999999999999998</v>
      </c>
      <c r="Y20" s="22">
        <f t="shared" si="1"/>
        <v>8.4999999999999964E-2</v>
      </c>
      <c r="Z20" s="44">
        <v>0</v>
      </c>
      <c r="AA20" s="44">
        <v>59.5</v>
      </c>
      <c r="AB20" s="44">
        <v>0</v>
      </c>
      <c r="AC20" s="44">
        <v>0.5</v>
      </c>
      <c r="AD20" s="36">
        <v>6</v>
      </c>
      <c r="AE20" s="23">
        <v>44.3</v>
      </c>
      <c r="AF20" s="23">
        <v>33.6</v>
      </c>
      <c r="AG20" s="23">
        <v>18.8</v>
      </c>
      <c r="AH20" s="24">
        <v>15.4</v>
      </c>
      <c r="AI20" s="24">
        <f t="shared" si="0"/>
        <v>1.6000000000000014</v>
      </c>
      <c r="AJ20" s="17">
        <v>150</v>
      </c>
      <c r="AK20" s="17">
        <v>5</v>
      </c>
      <c r="AL20" s="17">
        <f t="shared" si="2"/>
        <v>30</v>
      </c>
      <c r="AM20" s="17">
        <v>5</v>
      </c>
      <c r="AN20" s="17">
        <v>25</v>
      </c>
      <c r="AO20" s="17">
        <v>113</v>
      </c>
      <c r="AP20" s="17">
        <v>80</v>
      </c>
      <c r="AQ20" s="25">
        <v>112</v>
      </c>
      <c r="AR20" s="50">
        <f t="shared" si="3"/>
        <v>77</v>
      </c>
      <c r="AS20" s="26">
        <f t="shared" si="4"/>
        <v>400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83</v>
      </c>
      <c r="C21" s="14" t="s">
        <v>84</v>
      </c>
      <c r="D21" s="16">
        <v>3661453105307</v>
      </c>
      <c r="E21" s="16">
        <v>3661454105306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85</v>
      </c>
      <c r="C22" s="14" t="s">
        <v>86</v>
      </c>
      <c r="D22" s="16">
        <v>3661453105321</v>
      </c>
      <c r="E22" s="16">
        <v>3661454105320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103</v>
      </c>
      <c r="L22" s="18">
        <v>90</v>
      </c>
      <c r="M22" s="18">
        <v>114</v>
      </c>
      <c r="N22" s="28">
        <v>1.55</v>
      </c>
      <c r="O22" s="28">
        <v>2.165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167</v>
      </c>
      <c r="V22" s="21">
        <v>148</v>
      </c>
      <c r="W22" s="21">
        <v>152</v>
      </c>
      <c r="X22" s="41">
        <v>2.34</v>
      </c>
      <c r="Y22" s="22">
        <f t="shared" si="1"/>
        <v>0.17499999999999982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47.3</v>
      </c>
      <c r="AF22" s="23">
        <v>35.4</v>
      </c>
      <c r="AG22" s="23">
        <v>17.399999999999999</v>
      </c>
      <c r="AH22" s="24">
        <v>15.4</v>
      </c>
      <c r="AI22" s="24">
        <f t="shared" si="0"/>
        <v>1.3600000000000012</v>
      </c>
      <c r="AJ22" s="17">
        <v>120</v>
      </c>
      <c r="AK22" s="17">
        <v>4</v>
      </c>
      <c r="AL22" s="17">
        <v>24</v>
      </c>
      <c r="AM22" s="17">
        <v>5</v>
      </c>
      <c r="AN22" s="17">
        <v>20</v>
      </c>
      <c r="AO22" s="17">
        <v>113</v>
      </c>
      <c r="AP22" s="17">
        <v>80</v>
      </c>
      <c r="AQ22" s="25">
        <v>105</v>
      </c>
      <c r="AR22" s="50">
        <f t="shared" si="3"/>
        <v>61.6</v>
      </c>
      <c r="AS22" s="26">
        <f t="shared" si="4"/>
        <v>323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87</v>
      </c>
      <c r="C23" s="14" t="s">
        <v>88</v>
      </c>
      <c r="D23" s="16">
        <v>3564094109041</v>
      </c>
      <c r="E23" s="16">
        <v>3564093109042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137</v>
      </c>
      <c r="L23" s="18">
        <v>72</v>
      </c>
      <c r="M23" s="18">
        <v>95</v>
      </c>
      <c r="N23" s="28">
        <v>1.62</v>
      </c>
      <c r="O23" s="28">
        <v>2.09</v>
      </c>
      <c r="P23" s="28" t="s">
        <v>52</v>
      </c>
      <c r="Q23" s="19">
        <v>0.36299999999999999</v>
      </c>
      <c r="R23" s="19">
        <v>0.46500000000000002</v>
      </c>
      <c r="S23" s="19">
        <v>1.28</v>
      </c>
      <c r="T23" s="20">
        <v>0.374</v>
      </c>
      <c r="U23" s="21">
        <v>153</v>
      </c>
      <c r="V23" s="21">
        <v>147</v>
      </c>
      <c r="W23" s="21">
        <v>123</v>
      </c>
      <c r="X23" s="41">
        <v>2.19</v>
      </c>
      <c r="Y23" s="22">
        <f t="shared" si="1"/>
        <v>0.10000000000000009</v>
      </c>
      <c r="Z23" s="44">
        <v>0</v>
      </c>
      <c r="AA23" s="44">
        <v>44.5</v>
      </c>
      <c r="AB23" s="44">
        <v>0</v>
      </c>
      <c r="AC23" s="44">
        <v>0.5</v>
      </c>
      <c r="AD23" s="36">
        <v>6</v>
      </c>
      <c r="AE23" s="23">
        <v>47</v>
      </c>
      <c r="AF23" s="23">
        <v>32.6</v>
      </c>
      <c r="AG23" s="23">
        <v>15.5</v>
      </c>
      <c r="AH23" s="24">
        <v>13.71</v>
      </c>
      <c r="AI23" s="24">
        <f t="shared" si="0"/>
        <v>0.57000000000000028</v>
      </c>
      <c r="AJ23" s="17">
        <v>150</v>
      </c>
      <c r="AK23" s="17">
        <v>5</v>
      </c>
      <c r="AL23" s="17">
        <f t="shared" si="2"/>
        <v>30</v>
      </c>
      <c r="AM23" s="17">
        <v>5</v>
      </c>
      <c r="AN23" s="17">
        <v>25</v>
      </c>
      <c r="AO23" s="17">
        <v>113</v>
      </c>
      <c r="AP23" s="17">
        <v>80</v>
      </c>
      <c r="AQ23" s="25">
        <v>96</v>
      </c>
      <c r="AR23" s="50">
        <f t="shared" si="3"/>
        <v>68.550000000000011</v>
      </c>
      <c r="AS23" s="26">
        <f t="shared" si="4"/>
        <v>357.75000000000006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89</v>
      </c>
      <c r="C24" s="14" t="s">
        <v>90</v>
      </c>
      <c r="D24" s="16">
        <v>3564093109011</v>
      </c>
      <c r="E24" s="16">
        <v>3564094109010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138</v>
      </c>
      <c r="L24" s="18">
        <v>73</v>
      </c>
      <c r="M24" s="18">
        <v>107</v>
      </c>
      <c r="N24" s="28">
        <v>1.8</v>
      </c>
      <c r="O24" s="28">
        <v>2.36</v>
      </c>
      <c r="P24" s="28" t="s">
        <v>52</v>
      </c>
      <c r="Q24" s="19">
        <v>0.44</v>
      </c>
      <c r="R24" s="19">
        <v>0.56000000000000005</v>
      </c>
      <c r="S24" s="19">
        <v>1.28</v>
      </c>
      <c r="T24" s="20">
        <v>0.37</v>
      </c>
      <c r="U24" s="21">
        <v>153</v>
      </c>
      <c r="V24" s="21">
        <v>147</v>
      </c>
      <c r="W24" s="21">
        <v>123</v>
      </c>
      <c r="X24" s="41">
        <v>2.48</v>
      </c>
      <c r="Y24" s="22">
        <f t="shared" si="1"/>
        <v>0.12000000000000011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16.100000000000001</v>
      </c>
      <c r="AI24" s="24">
        <f t="shared" si="0"/>
        <v>1.2200000000000024</v>
      </c>
      <c r="AJ24" s="17">
        <v>180</v>
      </c>
      <c r="AK24" s="17">
        <v>5</v>
      </c>
      <c r="AL24" s="17">
        <f t="shared" si="2"/>
        <v>30</v>
      </c>
      <c r="AM24" s="17">
        <v>6</v>
      </c>
      <c r="AN24" s="17">
        <v>30</v>
      </c>
      <c r="AO24" s="17">
        <v>113</v>
      </c>
      <c r="AP24" s="17">
        <v>80</v>
      </c>
      <c r="AQ24" s="25">
        <v>110</v>
      </c>
      <c r="AR24" s="50">
        <f t="shared" si="3"/>
        <v>80.5</v>
      </c>
      <c r="AS24" s="26">
        <f t="shared" si="4"/>
        <v>498</v>
      </c>
      <c r="AT24" s="26">
        <v>15</v>
      </c>
    </row>
    <row r="25" spans="1:46" s="27" customFormat="1" ht="17.649999999999999" customHeight="1">
      <c r="A25" s="12" t="s">
        <v>47</v>
      </c>
      <c r="B25" s="15" t="s">
        <v>91</v>
      </c>
      <c r="C25" s="14" t="s">
        <v>92</v>
      </c>
      <c r="D25" s="16">
        <v>3564093107956</v>
      </c>
      <c r="E25" s="16">
        <v>3564094107955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135</v>
      </c>
      <c r="L25" s="18">
        <v>75</v>
      </c>
      <c r="M25" s="18">
        <v>133</v>
      </c>
      <c r="N25" s="28">
        <v>2.1</v>
      </c>
      <c r="O25" s="28">
        <v>2.855</v>
      </c>
      <c r="P25" s="28" t="s">
        <v>52</v>
      </c>
      <c r="Q25" s="19">
        <v>0.59</v>
      </c>
      <c r="R25" s="19">
        <v>0.755</v>
      </c>
      <c r="S25" s="19">
        <v>1.28</v>
      </c>
      <c r="T25" s="20">
        <v>0.375</v>
      </c>
      <c r="U25" s="21">
        <v>154</v>
      </c>
      <c r="V25" s="21">
        <v>151</v>
      </c>
      <c r="W25" s="21">
        <v>154</v>
      </c>
      <c r="X25" s="41">
        <v>2.9750000000000001</v>
      </c>
      <c r="Y25" s="22">
        <f t="shared" si="1"/>
        <v>0.12000000000000011</v>
      </c>
      <c r="Z25" s="44">
        <v>0</v>
      </c>
      <c r="AA25" s="44">
        <v>59.5</v>
      </c>
      <c r="AB25" s="44">
        <v>0</v>
      </c>
      <c r="AC25" s="44">
        <v>0.5</v>
      </c>
      <c r="AD25" s="36">
        <v>6</v>
      </c>
      <c r="AE25" s="23">
        <v>48.2</v>
      </c>
      <c r="AF25" s="23">
        <v>32.799999999999997</v>
      </c>
      <c r="AG25" s="23">
        <v>18.600000000000001</v>
      </c>
      <c r="AH25" s="24">
        <v>18.3</v>
      </c>
      <c r="AI25" s="24">
        <f t="shared" si="0"/>
        <v>0.44999999999999929</v>
      </c>
      <c r="AJ25" s="17">
        <v>120</v>
      </c>
      <c r="AK25" s="17">
        <v>4</v>
      </c>
      <c r="AL25" s="17">
        <f t="shared" si="2"/>
        <v>24</v>
      </c>
      <c r="AM25" s="17">
        <v>5</v>
      </c>
      <c r="AN25" s="17">
        <v>20</v>
      </c>
      <c r="AO25" s="17">
        <v>113</v>
      </c>
      <c r="AP25" s="17">
        <v>80</v>
      </c>
      <c r="AQ25" s="25">
        <v>111</v>
      </c>
      <c r="AR25" s="50">
        <f t="shared" si="3"/>
        <v>73.2</v>
      </c>
      <c r="AS25" s="26">
        <f t="shared" si="4"/>
        <v>381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93</v>
      </c>
      <c r="C26" s="14" t="s">
        <v>94</v>
      </c>
      <c r="D26" s="16">
        <v>3661453105345</v>
      </c>
      <c r="E26" s="16">
        <v>3661454105344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1.9</v>
      </c>
      <c r="O26" s="28">
        <v>2.6549999999999998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2.7749999999999999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1.6500000000000021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95</v>
      </c>
      <c r="C27" s="14" t="s">
        <v>96</v>
      </c>
      <c r="D27" s="16">
        <v>3564093106454</v>
      </c>
      <c r="E27" s="16">
        <v>3564094106453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2.74</v>
      </c>
      <c r="Y27" s="22">
        <f t="shared" si="1"/>
        <v>8.5000000000000409E-2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1.8599999999999994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97</v>
      </c>
      <c r="C28" s="14" t="s">
        <v>98</v>
      </c>
      <c r="D28" s="16">
        <v>3661453105352</v>
      </c>
      <c r="E28" s="16">
        <v>3661454105351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2.1</v>
      </c>
      <c r="O28" s="28">
        <v>2.855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2.9750000000000001</v>
      </c>
      <c r="Y28" s="22">
        <f t="shared" si="1"/>
        <v>0.12000000000000011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18.329999999999998</v>
      </c>
      <c r="AI28" s="24">
        <f t="shared" si="0"/>
        <v>0.47999999999999687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73.319999999999993</v>
      </c>
      <c r="AS28" s="26">
        <f t="shared" si="4"/>
        <v>381.59999999999997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99</v>
      </c>
      <c r="C29" s="14" t="s">
        <v>100</v>
      </c>
      <c r="D29" s="16">
        <v>3564093108007</v>
      </c>
      <c r="E29" s="16">
        <v>3564094108006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150</v>
      </c>
      <c r="L29" s="18">
        <v>60</v>
      </c>
      <c r="M29" s="18">
        <v>130</v>
      </c>
      <c r="N29" s="28">
        <v>1.82</v>
      </c>
      <c r="O29" s="28">
        <v>2.492</v>
      </c>
      <c r="P29" s="28" t="s">
        <v>52</v>
      </c>
      <c r="Q29" s="19">
        <v>0.49</v>
      </c>
      <c r="R29" s="19">
        <v>0.63</v>
      </c>
      <c r="S29" s="19">
        <v>1.28</v>
      </c>
      <c r="T29" s="20">
        <v>0.37</v>
      </c>
      <c r="U29" s="21">
        <v>133</v>
      </c>
      <c r="V29" s="21">
        <v>165</v>
      </c>
      <c r="W29" s="21">
        <v>152</v>
      </c>
      <c r="X29" s="41">
        <v>2.6419999999999999</v>
      </c>
      <c r="Y29" s="22">
        <f t="shared" si="1"/>
        <v>0.14999999999999991</v>
      </c>
      <c r="Z29" s="44">
        <v>0</v>
      </c>
      <c r="AA29" s="44">
        <v>59.5</v>
      </c>
      <c r="AB29" s="44">
        <v>0</v>
      </c>
      <c r="AC29" s="44">
        <v>0.5</v>
      </c>
      <c r="AD29" s="36">
        <v>4</v>
      </c>
      <c r="AE29" s="23">
        <v>35.9</v>
      </c>
      <c r="AF29" s="23">
        <v>28.6</v>
      </c>
      <c r="AG29" s="23">
        <v>18.399999999999999</v>
      </c>
      <c r="AH29" s="24">
        <v>12</v>
      </c>
      <c r="AI29" s="24">
        <f t="shared" si="0"/>
        <v>1.4320000000000004</v>
      </c>
      <c r="AJ29" s="17">
        <v>120</v>
      </c>
      <c r="AK29" s="17">
        <v>6</v>
      </c>
      <c r="AL29" s="17">
        <f t="shared" si="2"/>
        <v>24</v>
      </c>
      <c r="AM29" s="17">
        <v>5</v>
      </c>
      <c r="AN29" s="17">
        <v>30</v>
      </c>
      <c r="AO29" s="17">
        <v>113</v>
      </c>
      <c r="AP29" s="17">
        <v>80</v>
      </c>
      <c r="AQ29" s="25">
        <v>110</v>
      </c>
      <c r="AR29" s="50">
        <f t="shared" si="3"/>
        <v>72</v>
      </c>
      <c r="AS29" s="26">
        <f t="shared" si="4"/>
        <v>375</v>
      </c>
      <c r="AT29" s="26">
        <v>15</v>
      </c>
    </row>
    <row r="30" spans="1:46" s="27" customFormat="1" ht="17.649999999999999" customHeight="1">
      <c r="A30" s="12" t="s">
        <v>47</v>
      </c>
      <c r="B30" s="15" t="s">
        <v>101</v>
      </c>
      <c r="C30" s="14" t="s">
        <v>102</v>
      </c>
      <c r="D30" s="16">
        <v>3564093109028</v>
      </c>
      <c r="E30" s="16">
        <v>3564094109027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1.96</v>
      </c>
      <c r="O30" s="28">
        <v>2.6320000000000001</v>
      </c>
      <c r="P30" s="28" t="s">
        <v>52</v>
      </c>
      <c r="Q30" s="19">
        <v>0.53</v>
      </c>
      <c r="R30" s="19">
        <v>0.67</v>
      </c>
      <c r="S30" s="19">
        <v>1.28</v>
      </c>
      <c r="T30" s="20">
        <v>0.37</v>
      </c>
      <c r="U30" s="21">
        <v>166</v>
      </c>
      <c r="V30" s="21">
        <v>133</v>
      </c>
      <c r="W30" s="21">
        <v>152</v>
      </c>
      <c r="X30" s="41">
        <v>2.8319999999999999</v>
      </c>
      <c r="Y30" s="22">
        <f t="shared" si="1"/>
        <v>0.19999999999999973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0.6720000000000006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103</v>
      </c>
      <c r="C31" s="14" t="s">
        <v>104</v>
      </c>
      <c r="D31" s="16">
        <v>3661453105383</v>
      </c>
      <c r="E31" s="16">
        <v>3661454105382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120</v>
      </c>
      <c r="L31" s="18">
        <v>60</v>
      </c>
      <c r="M31" s="18">
        <v>130</v>
      </c>
      <c r="N31" s="28">
        <v>2.02</v>
      </c>
      <c r="O31" s="28">
        <v>2.81</v>
      </c>
      <c r="P31" s="28" t="s">
        <v>52</v>
      </c>
      <c r="Q31" s="19">
        <v>0.59</v>
      </c>
      <c r="R31" s="19">
        <v>0.755</v>
      </c>
      <c r="S31" s="19">
        <v>1.28</v>
      </c>
      <c r="T31" s="20">
        <v>0.375</v>
      </c>
      <c r="U31" s="21">
        <v>154</v>
      </c>
      <c r="V31" s="21">
        <v>151</v>
      </c>
      <c r="W31" s="21">
        <v>154</v>
      </c>
      <c r="X31" s="41">
        <v>2.97</v>
      </c>
      <c r="Y31" s="22">
        <f t="shared" si="1"/>
        <v>0.16000000000000014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33.5</v>
      </c>
      <c r="AF31" s="23">
        <v>32.200000000000003</v>
      </c>
      <c r="AG31" s="23">
        <v>18.600000000000001</v>
      </c>
      <c r="AH31" s="24">
        <v>13.5</v>
      </c>
      <c r="AI31" s="24">
        <f t="shared" si="0"/>
        <v>1.6199999999999992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111</v>
      </c>
      <c r="AR31" s="50">
        <f t="shared" si="3"/>
        <v>81</v>
      </c>
      <c r="AS31" s="26">
        <f t="shared" si="4"/>
        <v>420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105</v>
      </c>
      <c r="C32" s="14" t="s">
        <v>106</v>
      </c>
      <c r="D32" s="16">
        <v>3661453105376</v>
      </c>
      <c r="E32" s="16">
        <v>3661454105375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107</v>
      </c>
      <c r="C33" s="14" t="s">
        <v>108</v>
      </c>
      <c r="D33" s="16">
        <v>3661453105277</v>
      </c>
      <c r="E33" s="16">
        <v>3661454105276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134</v>
      </c>
      <c r="L33" s="18">
        <v>80</v>
      </c>
      <c r="M33" s="18">
        <v>160</v>
      </c>
      <c r="N33" s="28">
        <v>2.88</v>
      </c>
      <c r="O33" s="28">
        <v>3.9</v>
      </c>
      <c r="P33" s="28" t="s">
        <v>52</v>
      </c>
      <c r="Q33" s="19">
        <v>0.79700000000000004</v>
      </c>
      <c r="R33" s="19">
        <v>1.02</v>
      </c>
      <c r="S33" s="19">
        <v>1.28</v>
      </c>
      <c r="T33" s="20">
        <v>0.375</v>
      </c>
      <c r="U33" s="21">
        <v>170</v>
      </c>
      <c r="V33" s="21">
        <v>158</v>
      </c>
      <c r="W33" s="21">
        <v>172</v>
      </c>
      <c r="X33" s="41">
        <v>4.0999999999999996</v>
      </c>
      <c r="Y33" s="22">
        <f t="shared" si="1"/>
        <v>0.19999999999999973</v>
      </c>
      <c r="Z33" s="44">
        <v>0</v>
      </c>
      <c r="AA33" s="44">
        <v>66.5</v>
      </c>
      <c r="AB33" s="44">
        <v>0</v>
      </c>
      <c r="AC33" s="44">
        <v>0.5</v>
      </c>
      <c r="AD33" s="36">
        <v>4</v>
      </c>
      <c r="AE33" s="23">
        <v>36.700000000000003</v>
      </c>
      <c r="AF33" s="23">
        <v>33.6</v>
      </c>
      <c r="AG33" s="23">
        <v>20.399999999999999</v>
      </c>
      <c r="AH33" s="24">
        <v>17</v>
      </c>
      <c r="AI33" s="24">
        <f t="shared" si="0"/>
        <v>0.60000000000000142</v>
      </c>
      <c r="AJ33" s="17">
        <v>96</v>
      </c>
      <c r="AK33" s="17">
        <v>6</v>
      </c>
      <c r="AL33" s="17">
        <f t="shared" si="2"/>
        <v>24</v>
      </c>
      <c r="AM33" s="17">
        <v>4</v>
      </c>
      <c r="AN33" s="17">
        <v>24</v>
      </c>
      <c r="AO33" s="17">
        <v>113</v>
      </c>
      <c r="AP33" s="17">
        <v>80</v>
      </c>
      <c r="AQ33" s="25">
        <v>99.6</v>
      </c>
      <c r="AR33" s="50">
        <f t="shared" si="3"/>
        <v>102</v>
      </c>
      <c r="AS33" s="26">
        <f t="shared" si="4"/>
        <v>423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109</v>
      </c>
      <c r="C34" s="14" t="s">
        <v>110</v>
      </c>
      <c r="D34" s="16">
        <v>3564093107291</v>
      </c>
      <c r="E34" s="16">
        <v>3564094107290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80</v>
      </c>
      <c r="L34" s="18">
        <v>70</v>
      </c>
      <c r="M34" s="18">
        <v>105</v>
      </c>
      <c r="N34" s="28">
        <v>0.77</v>
      </c>
      <c r="O34" s="28">
        <v>1.095</v>
      </c>
      <c r="P34" s="28" t="s">
        <v>52</v>
      </c>
      <c r="Q34" s="19">
        <v>0.16</v>
      </c>
      <c r="R34" s="19">
        <v>0.21</v>
      </c>
      <c r="S34" s="19">
        <v>1.32</v>
      </c>
      <c r="T34" s="20">
        <v>0.375</v>
      </c>
      <c r="U34" s="21">
        <v>198</v>
      </c>
      <c r="V34" s="21">
        <v>86</v>
      </c>
      <c r="W34" s="21">
        <v>115</v>
      </c>
      <c r="X34" s="41">
        <v>1.2150000000000001</v>
      </c>
      <c r="Y34" s="22">
        <f t="shared" si="1"/>
        <v>0.12000000000000011</v>
      </c>
      <c r="Z34" s="44">
        <v>0</v>
      </c>
      <c r="AA34" s="44">
        <v>32.5</v>
      </c>
      <c r="AB34" s="44">
        <v>0</v>
      </c>
      <c r="AC34" s="44">
        <v>0.5</v>
      </c>
      <c r="AD34" s="36">
        <v>6</v>
      </c>
      <c r="AE34" s="23">
        <v>42.3</v>
      </c>
      <c r="AF34" s="23">
        <v>28</v>
      </c>
      <c r="AG34" s="23">
        <v>14.7</v>
      </c>
      <c r="AH34" s="24">
        <v>7.77</v>
      </c>
      <c r="AI34" s="24">
        <f t="shared" si="0"/>
        <v>0.47999999999999865</v>
      </c>
      <c r="AJ34" s="17">
        <v>216</v>
      </c>
      <c r="AK34" s="17">
        <v>6</v>
      </c>
      <c r="AL34" s="17">
        <f t="shared" si="2"/>
        <v>36</v>
      </c>
      <c r="AM34" s="17">
        <v>6</v>
      </c>
      <c r="AN34" s="17">
        <f t="shared" ref="AN34" si="5">+AK34*AM34</f>
        <v>36</v>
      </c>
      <c r="AO34" s="17">
        <v>113</v>
      </c>
      <c r="AP34" s="17">
        <v>80</v>
      </c>
      <c r="AQ34" s="25">
        <v>106</v>
      </c>
      <c r="AR34" s="50">
        <f t="shared" si="3"/>
        <v>46.62</v>
      </c>
      <c r="AS34" s="26">
        <f t="shared" si="4"/>
        <v>294.71999999999997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111</v>
      </c>
      <c r="C35" s="14" t="s">
        <v>112</v>
      </c>
      <c r="D35" s="16">
        <v>3661453105895</v>
      </c>
      <c r="E35" s="16">
        <v>3661454105801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98</v>
      </c>
      <c r="L35" s="18">
        <v>56</v>
      </c>
      <c r="M35" s="18">
        <v>110</v>
      </c>
      <c r="N35" s="28">
        <v>0.98</v>
      </c>
      <c r="O35" s="28">
        <v>1.294</v>
      </c>
      <c r="P35" s="28" t="s">
        <v>52</v>
      </c>
      <c r="Q35" s="19">
        <v>0.246</v>
      </c>
      <c r="R35" s="19">
        <v>0.315</v>
      </c>
      <c r="S35" s="19">
        <v>1.28</v>
      </c>
      <c r="T35" s="20">
        <v>0.375</v>
      </c>
      <c r="U35" s="21">
        <v>141</v>
      </c>
      <c r="V35" s="21">
        <v>116</v>
      </c>
      <c r="W35" s="21">
        <v>122</v>
      </c>
      <c r="X35" s="41">
        <v>1.41</v>
      </c>
      <c r="Y35" s="22">
        <f t="shared" si="1"/>
        <v>0.11599999999999988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45.2</v>
      </c>
      <c r="AF35" s="23">
        <v>25.2</v>
      </c>
      <c r="AG35" s="23">
        <v>15.4</v>
      </c>
      <c r="AH35" s="24">
        <v>9.4</v>
      </c>
      <c r="AI35" s="24">
        <f t="shared" si="0"/>
        <v>0.94000000000000128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v>36</v>
      </c>
      <c r="AO35" s="17">
        <v>113</v>
      </c>
      <c r="AP35" s="17">
        <v>80</v>
      </c>
      <c r="AQ35" s="25">
        <v>110.4</v>
      </c>
      <c r="AR35" s="50">
        <f t="shared" si="3"/>
        <v>56.400000000000006</v>
      </c>
      <c r="AS35" s="26">
        <f t="shared" si="4"/>
        <v>353.40000000000003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113</v>
      </c>
      <c r="C36" s="14" t="s">
        <v>114</v>
      </c>
      <c r="D36" s="16">
        <v>3661453105888</v>
      </c>
      <c r="E36" s="16">
        <v>3661454105795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115</v>
      </c>
      <c r="C37" s="14" t="s">
        <v>116</v>
      </c>
      <c r="D37" s="16">
        <v>3661451003384</v>
      </c>
      <c r="E37" s="16">
        <v>3661451003490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120</v>
      </c>
      <c r="L37" s="18">
        <v>70</v>
      </c>
      <c r="M37" s="18">
        <v>92</v>
      </c>
      <c r="N37" s="28">
        <v>1.1599999999999999</v>
      </c>
      <c r="O37" s="28">
        <v>1.55</v>
      </c>
      <c r="P37" s="28" t="s">
        <v>52</v>
      </c>
      <c r="Q37" s="19">
        <v>0.30499999999999999</v>
      </c>
      <c r="R37" s="19">
        <v>0.39</v>
      </c>
      <c r="S37" s="19">
        <v>1.28</v>
      </c>
      <c r="T37" s="20">
        <v>0.375</v>
      </c>
      <c r="U37" s="21">
        <v>153</v>
      </c>
      <c r="V37" s="21">
        <v>137</v>
      </c>
      <c r="W37" s="21">
        <v>114</v>
      </c>
      <c r="X37" s="41">
        <v>1.7</v>
      </c>
      <c r="Y37" s="22">
        <f t="shared" si="1"/>
        <v>0.14999999999999991</v>
      </c>
      <c r="Z37" s="44">
        <v>0</v>
      </c>
      <c r="AA37" s="44">
        <v>34.5</v>
      </c>
      <c r="AB37" s="44">
        <v>0</v>
      </c>
      <c r="AC37" s="44">
        <v>0.5</v>
      </c>
      <c r="AD37" s="36">
        <v>8</v>
      </c>
      <c r="AE37" s="23">
        <v>57.9</v>
      </c>
      <c r="AF37" s="23">
        <v>32.6</v>
      </c>
      <c r="AG37" s="23">
        <v>14.6</v>
      </c>
      <c r="AH37" s="24">
        <v>15.2</v>
      </c>
      <c r="AI37" s="24">
        <f t="shared" si="0"/>
        <v>1.5999999999999996</v>
      </c>
      <c r="AJ37" s="17">
        <v>192</v>
      </c>
      <c r="AK37" s="17">
        <v>4</v>
      </c>
      <c r="AL37" s="17">
        <f t="shared" si="2"/>
        <v>32</v>
      </c>
      <c r="AM37" s="17">
        <v>6</v>
      </c>
      <c r="AN37" s="17">
        <v>24</v>
      </c>
      <c r="AO37" s="17">
        <v>113</v>
      </c>
      <c r="AP37" s="17">
        <v>80</v>
      </c>
      <c r="AQ37" s="25">
        <v>105.6</v>
      </c>
      <c r="AR37" s="50">
        <f t="shared" si="3"/>
        <v>60.8</v>
      </c>
      <c r="AS37" s="26">
        <f t="shared" si="4"/>
        <v>379.79999999999995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117</v>
      </c>
      <c r="C38" s="14" t="s">
        <v>118</v>
      </c>
      <c r="D38" s="16">
        <v>3661451003391</v>
      </c>
      <c r="E38" s="16">
        <v>3661451003506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60</v>
      </c>
      <c r="M38" s="18">
        <v>130</v>
      </c>
      <c r="N38" s="28">
        <v>1.42</v>
      </c>
      <c r="O38" s="28">
        <v>1.9450000000000001</v>
      </c>
      <c r="P38" s="28" t="s">
        <v>52</v>
      </c>
      <c r="Q38" s="19">
        <v>0.41</v>
      </c>
      <c r="R38" s="19">
        <v>0.52500000000000002</v>
      </c>
      <c r="S38" s="19">
        <v>1.28</v>
      </c>
      <c r="T38" s="20">
        <v>0.375</v>
      </c>
      <c r="U38" s="21">
        <v>155</v>
      </c>
      <c r="V38" s="21">
        <v>139</v>
      </c>
      <c r="W38" s="21">
        <v>142</v>
      </c>
      <c r="X38" s="41">
        <v>2.0699999999999998</v>
      </c>
      <c r="Y38" s="22">
        <f t="shared" si="1"/>
        <v>0.12499999999999978</v>
      </c>
      <c r="Z38" s="44">
        <v>0</v>
      </c>
      <c r="AA38" s="44">
        <v>44.5</v>
      </c>
      <c r="AB38" s="44">
        <v>0</v>
      </c>
      <c r="AC38" s="44">
        <v>0.5</v>
      </c>
      <c r="AD38" s="36">
        <v>6</v>
      </c>
      <c r="AE38" s="23">
        <v>44.6</v>
      </c>
      <c r="AF38" s="23">
        <v>33</v>
      </c>
      <c r="AG38" s="23">
        <v>17.399999999999999</v>
      </c>
      <c r="AH38" s="24">
        <v>13.8</v>
      </c>
      <c r="AI38" s="24">
        <f t="shared" si="0"/>
        <v>1.3800000000000026</v>
      </c>
      <c r="AJ38" s="17">
        <v>150</v>
      </c>
      <c r="AK38" s="17">
        <v>5</v>
      </c>
      <c r="AL38" s="17">
        <f t="shared" si="2"/>
        <v>30</v>
      </c>
      <c r="AM38" s="17">
        <v>5</v>
      </c>
      <c r="AN38" s="17">
        <v>25</v>
      </c>
      <c r="AO38" s="17">
        <v>113</v>
      </c>
      <c r="AP38" s="17">
        <v>80</v>
      </c>
      <c r="AQ38" s="25">
        <v>105</v>
      </c>
      <c r="AR38" s="50">
        <f t="shared" si="3"/>
        <v>69</v>
      </c>
      <c r="AS38" s="26">
        <f t="shared" si="4"/>
        <v>360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119</v>
      </c>
      <c r="C39" s="14" t="s">
        <v>120</v>
      </c>
      <c r="D39" s="16">
        <v>3564093007324</v>
      </c>
      <c r="E39" s="16">
        <v>3564094007323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138</v>
      </c>
      <c r="L39" s="18">
        <v>73</v>
      </c>
      <c r="M39" s="18">
        <v>107</v>
      </c>
      <c r="N39" s="28">
        <v>1.8</v>
      </c>
      <c r="O39" s="28">
        <v>2.36</v>
      </c>
      <c r="P39" s="28" t="s">
        <v>52</v>
      </c>
      <c r="Q39" s="19">
        <v>0.4</v>
      </c>
      <c r="R39" s="19">
        <v>0.51</v>
      </c>
      <c r="S39" s="19">
        <v>1.28</v>
      </c>
      <c r="T39" s="20">
        <v>0.375</v>
      </c>
      <c r="U39" s="21">
        <v>153</v>
      </c>
      <c r="V39" s="21">
        <v>147</v>
      </c>
      <c r="W39" s="21">
        <v>123</v>
      </c>
      <c r="X39" s="41">
        <v>2.48</v>
      </c>
      <c r="Y39" s="22">
        <f t="shared" si="1"/>
        <v>0.12000000000000011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47</v>
      </c>
      <c r="AF39" s="23">
        <v>32.6</v>
      </c>
      <c r="AG39" s="23">
        <v>15.5</v>
      </c>
      <c r="AH39" s="24">
        <v>16.100000000000001</v>
      </c>
      <c r="AI39" s="24">
        <f t="shared" si="0"/>
        <v>1.2200000000000024</v>
      </c>
      <c r="AJ39" s="17">
        <v>180</v>
      </c>
      <c r="AK39" s="17">
        <v>5</v>
      </c>
      <c r="AL39" s="17">
        <f t="shared" si="2"/>
        <v>30</v>
      </c>
      <c r="AM39" s="17">
        <v>6</v>
      </c>
      <c r="AN39" s="17">
        <v>30</v>
      </c>
      <c r="AO39" s="17">
        <v>116</v>
      </c>
      <c r="AP39" s="17">
        <v>80</v>
      </c>
      <c r="AQ39" s="25">
        <v>111</v>
      </c>
      <c r="AR39" s="50">
        <f t="shared" si="3"/>
        <v>80.5</v>
      </c>
      <c r="AS39" s="26">
        <f t="shared" si="4"/>
        <v>498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121</v>
      </c>
      <c r="C40" s="14" t="s">
        <v>122</v>
      </c>
      <c r="D40" s="16">
        <v>3661453105925</v>
      </c>
      <c r="E40" s="16">
        <v>3661454105818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135</v>
      </c>
      <c r="L40" s="18">
        <v>75</v>
      </c>
      <c r="M40" s="18">
        <v>133</v>
      </c>
      <c r="N40" s="28">
        <v>1.9</v>
      </c>
      <c r="O40" s="28">
        <v>2.6549999999999998</v>
      </c>
      <c r="P40" s="28" t="s">
        <v>52</v>
      </c>
      <c r="Q40" s="19">
        <v>0.59</v>
      </c>
      <c r="R40" s="19">
        <v>0.755</v>
      </c>
      <c r="S40" s="19">
        <v>1.28</v>
      </c>
      <c r="T40" s="20">
        <v>0.375</v>
      </c>
      <c r="U40" s="21">
        <v>154</v>
      </c>
      <c r="V40" s="21">
        <v>151</v>
      </c>
      <c r="W40" s="21">
        <v>154</v>
      </c>
      <c r="X40" s="41">
        <v>2.74</v>
      </c>
      <c r="Y40" s="22">
        <f t="shared" si="1"/>
        <v>8.5000000000000409E-2</v>
      </c>
      <c r="Z40" s="44">
        <v>0</v>
      </c>
      <c r="AA40" s="44">
        <v>59.5</v>
      </c>
      <c r="AB40" s="44">
        <v>0</v>
      </c>
      <c r="AC40" s="44">
        <v>0.5</v>
      </c>
      <c r="AD40" s="36">
        <v>6</v>
      </c>
      <c r="AE40" s="23">
        <v>48.2</v>
      </c>
      <c r="AF40" s="23">
        <v>32.799999999999997</v>
      </c>
      <c r="AG40" s="23">
        <v>18.600000000000001</v>
      </c>
      <c r="AH40" s="24">
        <v>18.3</v>
      </c>
      <c r="AI40" s="24">
        <f t="shared" si="0"/>
        <v>1.8599999999999994</v>
      </c>
      <c r="AJ40" s="17">
        <v>120</v>
      </c>
      <c r="AK40" s="17">
        <v>4</v>
      </c>
      <c r="AL40" s="17">
        <f t="shared" si="2"/>
        <v>24</v>
      </c>
      <c r="AM40" s="17">
        <v>5</v>
      </c>
      <c r="AN40" s="17">
        <v>20</v>
      </c>
      <c r="AO40" s="17">
        <v>113</v>
      </c>
      <c r="AP40" s="17">
        <v>80</v>
      </c>
      <c r="AQ40" s="25">
        <v>111</v>
      </c>
      <c r="AR40" s="50">
        <f t="shared" si="3"/>
        <v>73.2</v>
      </c>
      <c r="AS40" s="26">
        <f t="shared" si="4"/>
        <v>381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123</v>
      </c>
      <c r="C41" s="14" t="s">
        <v>124</v>
      </c>
      <c r="D41" s="16">
        <v>3661453105932</v>
      </c>
      <c r="E41" s="16">
        <v>3661454105825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130</v>
      </c>
      <c r="L41" s="18">
        <v>90</v>
      </c>
      <c r="M41" s="18">
        <v>114</v>
      </c>
      <c r="N41" s="28">
        <v>2.0699999999999998</v>
      </c>
      <c r="O41" s="28">
        <v>2.8410000000000002</v>
      </c>
      <c r="P41" s="28" t="s">
        <v>52</v>
      </c>
      <c r="Q41" s="19">
        <v>0.60199999999999998</v>
      </c>
      <c r="R41" s="19">
        <v>0.77</v>
      </c>
      <c r="S41" s="19">
        <v>1.28</v>
      </c>
      <c r="T41" s="20">
        <v>0.375</v>
      </c>
      <c r="U41" s="21">
        <v>181</v>
      </c>
      <c r="V41" s="21">
        <v>150</v>
      </c>
      <c r="W41" s="21">
        <v>154</v>
      </c>
      <c r="X41" s="41">
        <v>2.96</v>
      </c>
      <c r="Y41" s="22">
        <f t="shared" si="1"/>
        <v>0.11899999999999977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47.9</v>
      </c>
      <c r="AF41" s="23">
        <v>38.200000000000003</v>
      </c>
      <c r="AG41" s="23">
        <v>18.600000000000001</v>
      </c>
      <c r="AH41" s="24">
        <v>19.399999999999999</v>
      </c>
      <c r="AI41" s="24">
        <f t="shared" si="0"/>
        <v>1.6400000000000006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77.599999999999994</v>
      </c>
      <c r="AS41" s="26">
        <f t="shared" si="4"/>
        <v>403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125</v>
      </c>
      <c r="C42" s="14" t="s">
        <v>126</v>
      </c>
      <c r="D42" s="16">
        <v>3564093006624</v>
      </c>
      <c r="E42" s="16">
        <v>3564094006623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150</v>
      </c>
      <c r="L42" s="18">
        <v>60</v>
      </c>
      <c r="M42" s="18">
        <v>130</v>
      </c>
      <c r="N42" s="28">
        <v>1.96</v>
      </c>
      <c r="O42" s="28">
        <v>2.6320000000000001</v>
      </c>
      <c r="P42" s="28" t="s">
        <v>52</v>
      </c>
      <c r="Q42" s="19">
        <v>0.52500000000000002</v>
      </c>
      <c r="R42" s="19">
        <v>0.67200000000000004</v>
      </c>
      <c r="S42" s="19">
        <v>1.28</v>
      </c>
      <c r="T42" s="20">
        <v>0.375</v>
      </c>
      <c r="U42" s="21">
        <v>166</v>
      </c>
      <c r="V42" s="21">
        <v>133</v>
      </c>
      <c r="W42" s="21">
        <v>152</v>
      </c>
      <c r="X42" s="41">
        <v>2.7</v>
      </c>
      <c r="Y42" s="22">
        <f t="shared" si="1"/>
        <v>6.800000000000006E-2</v>
      </c>
      <c r="Z42" s="44">
        <v>0</v>
      </c>
      <c r="AA42" s="44">
        <v>59.5</v>
      </c>
      <c r="AB42" s="44">
        <v>0</v>
      </c>
      <c r="AC42" s="44">
        <v>0.5</v>
      </c>
      <c r="AD42" s="36">
        <v>4</v>
      </c>
      <c r="AE42" s="23">
        <v>35.9</v>
      </c>
      <c r="AF42" s="23">
        <v>28.6</v>
      </c>
      <c r="AG42" s="23">
        <v>18.399999999999999</v>
      </c>
      <c r="AH42" s="24">
        <v>12.2</v>
      </c>
      <c r="AI42" s="24">
        <f t="shared" si="0"/>
        <v>1.3999999999999986</v>
      </c>
      <c r="AJ42" s="17">
        <v>120</v>
      </c>
      <c r="AK42" s="17">
        <v>6</v>
      </c>
      <c r="AL42" s="17">
        <f t="shared" si="2"/>
        <v>24</v>
      </c>
      <c r="AM42" s="17">
        <v>5</v>
      </c>
      <c r="AN42" s="17">
        <v>30</v>
      </c>
      <c r="AO42" s="17">
        <v>113</v>
      </c>
      <c r="AP42" s="17">
        <v>80</v>
      </c>
      <c r="AQ42" s="25">
        <v>111</v>
      </c>
      <c r="AR42" s="50">
        <f t="shared" si="3"/>
        <v>73.199999999999989</v>
      </c>
      <c r="AS42" s="26">
        <f t="shared" si="4"/>
        <v>380.99999999999994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127</v>
      </c>
      <c r="C43" s="14" t="s">
        <v>128</v>
      </c>
      <c r="D43" s="16">
        <v>3661453105949</v>
      </c>
      <c r="E43" s="16">
        <v>3661454105832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135</v>
      </c>
      <c r="L43" s="18">
        <v>75</v>
      </c>
      <c r="M43" s="18">
        <v>133</v>
      </c>
      <c r="N43" s="28">
        <v>2.1</v>
      </c>
      <c r="O43" s="28">
        <v>2.855</v>
      </c>
      <c r="P43" s="28" t="s">
        <v>52</v>
      </c>
      <c r="Q43" s="19">
        <v>0.59</v>
      </c>
      <c r="R43" s="19">
        <v>0.755</v>
      </c>
      <c r="S43" s="19">
        <v>1.28</v>
      </c>
      <c r="T43" s="20">
        <v>0.375</v>
      </c>
      <c r="U43" s="21">
        <v>154</v>
      </c>
      <c r="V43" s="21">
        <v>151</v>
      </c>
      <c r="W43" s="21">
        <v>154</v>
      </c>
      <c r="X43" s="41">
        <v>2.98</v>
      </c>
      <c r="Y43" s="22">
        <f t="shared" si="1"/>
        <v>0.125</v>
      </c>
      <c r="Z43" s="44">
        <v>0</v>
      </c>
      <c r="AA43" s="44">
        <v>59.5</v>
      </c>
      <c r="AB43" s="44">
        <v>0</v>
      </c>
      <c r="AC43" s="44">
        <v>0.5</v>
      </c>
      <c r="AD43" s="36">
        <v>6</v>
      </c>
      <c r="AE43" s="23">
        <v>48.2</v>
      </c>
      <c r="AF43" s="23">
        <v>32.799999999999997</v>
      </c>
      <c r="AG43" s="23">
        <v>18.600000000000001</v>
      </c>
      <c r="AH43" s="24">
        <v>19.600000000000001</v>
      </c>
      <c r="AI43" s="24">
        <f t="shared" si="0"/>
        <v>1.7200000000000024</v>
      </c>
      <c r="AJ43" s="17">
        <v>120</v>
      </c>
      <c r="AK43" s="17">
        <v>4</v>
      </c>
      <c r="AL43" s="17">
        <f t="shared" si="2"/>
        <v>24</v>
      </c>
      <c r="AM43" s="17">
        <v>5</v>
      </c>
      <c r="AN43" s="17">
        <v>20</v>
      </c>
      <c r="AO43" s="17">
        <v>113</v>
      </c>
      <c r="AP43" s="17">
        <v>80</v>
      </c>
      <c r="AQ43" s="25">
        <v>111</v>
      </c>
      <c r="AR43" s="50">
        <f t="shared" si="3"/>
        <v>78.400000000000006</v>
      </c>
      <c r="AS43" s="26">
        <f t="shared" si="4"/>
        <v>407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129</v>
      </c>
      <c r="C44" s="14" t="s">
        <v>130</v>
      </c>
      <c r="D44" s="16">
        <v>3661453105956</v>
      </c>
      <c r="E44" s="16">
        <v>3661454105849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2.12</v>
      </c>
      <c r="O44" s="28">
        <v>2.875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0.10499999999999998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150</v>
      </c>
      <c r="AK44" s="17">
        <v>5</v>
      </c>
      <c r="AL44" s="17">
        <f t="shared" si="2"/>
        <v>30</v>
      </c>
      <c r="AM44" s="17">
        <v>5</v>
      </c>
      <c r="AN44" s="17">
        <v>25</v>
      </c>
      <c r="AO44" s="17">
        <v>113</v>
      </c>
      <c r="AP44" s="17">
        <v>80</v>
      </c>
      <c r="AQ44" s="25">
        <v>111</v>
      </c>
      <c r="AR44" s="50">
        <f t="shared" si="3"/>
        <v>98</v>
      </c>
      <c r="AS44" s="26">
        <f t="shared" si="4"/>
        <v>505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131</v>
      </c>
      <c r="C45" s="14" t="s">
        <v>132</v>
      </c>
      <c r="D45" s="16">
        <v>3661453105963</v>
      </c>
      <c r="E45" s="16">
        <v>3661454105856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139</v>
      </c>
      <c r="N45" s="28">
        <v>2.02</v>
      </c>
      <c r="O45" s="28">
        <v>2.81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2.97</v>
      </c>
      <c r="Y45" s="22">
        <f t="shared" si="1"/>
        <v>0.16000000000000014</v>
      </c>
      <c r="Z45" s="44">
        <v>0</v>
      </c>
      <c r="AA45" s="44">
        <v>59.5</v>
      </c>
      <c r="AB45" s="44">
        <v>0</v>
      </c>
      <c r="AC45" s="44">
        <v>0.5</v>
      </c>
      <c r="AD45" s="36">
        <v>4</v>
      </c>
      <c r="AE45" s="23">
        <v>33.5</v>
      </c>
      <c r="AF45" s="23">
        <v>32.200000000000003</v>
      </c>
      <c r="AG45" s="23">
        <v>18.600000000000001</v>
      </c>
      <c r="AH45" s="24">
        <v>13.5</v>
      </c>
      <c r="AI45" s="24">
        <f t="shared" si="0"/>
        <v>1.6199999999999992</v>
      </c>
      <c r="AJ45" s="17">
        <v>120</v>
      </c>
      <c r="AK45" s="17">
        <v>6</v>
      </c>
      <c r="AL45" s="17">
        <f t="shared" si="2"/>
        <v>24</v>
      </c>
      <c r="AM45" s="17">
        <v>5</v>
      </c>
      <c r="AN45" s="17">
        <v>30</v>
      </c>
      <c r="AO45" s="17">
        <v>113</v>
      </c>
      <c r="AP45" s="17">
        <v>80</v>
      </c>
      <c r="AQ45" s="25">
        <v>111</v>
      </c>
      <c r="AR45" s="50">
        <f t="shared" si="3"/>
        <v>81</v>
      </c>
      <c r="AS45" s="26">
        <f t="shared" si="4"/>
        <v>420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133</v>
      </c>
      <c r="C46" s="14" t="s">
        <v>134</v>
      </c>
      <c r="D46" s="16">
        <v>3661453105987</v>
      </c>
      <c r="E46" s="16">
        <v>3661454105870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2.23</v>
      </c>
      <c r="O46" s="28">
        <v>2.9849999999999999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3.19</v>
      </c>
      <c r="Y46" s="22">
        <f t="shared" si="1"/>
        <v>0.20500000000000007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0.74000000000000021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135</v>
      </c>
      <c r="C47" s="14" t="s">
        <v>136</v>
      </c>
      <c r="D47" s="16">
        <v>3661453105994</v>
      </c>
      <c r="E47" s="16">
        <v>3661454105887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2.02</v>
      </c>
      <c r="O47" s="28">
        <v>2.81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2.97</v>
      </c>
      <c r="Y47" s="22">
        <f t="shared" si="1"/>
        <v>0.16000000000000014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</v>
      </c>
      <c r="AI47" s="24">
        <f t="shared" si="0"/>
        <v>1.1199999999999992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78</v>
      </c>
      <c r="AS47" s="26">
        <f t="shared" si="4"/>
        <v>405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137</v>
      </c>
      <c r="C48" s="14" t="s">
        <v>138</v>
      </c>
      <c r="D48" s="16">
        <v>3661453105567</v>
      </c>
      <c r="E48" s="16">
        <v>3661454105542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90</v>
      </c>
      <c r="M48" s="18">
        <v>145</v>
      </c>
      <c r="N48" s="28">
        <v>2.65</v>
      </c>
      <c r="O48" s="28">
        <v>3.67</v>
      </c>
      <c r="P48" s="28" t="s">
        <v>52</v>
      </c>
      <c r="Q48" s="19">
        <v>0.79700000000000004</v>
      </c>
      <c r="R48" s="19">
        <v>1.02</v>
      </c>
      <c r="S48" s="19">
        <v>1.28</v>
      </c>
      <c r="T48" s="20">
        <v>0.375</v>
      </c>
      <c r="U48" s="21">
        <v>179</v>
      </c>
      <c r="V48" s="21">
        <v>158</v>
      </c>
      <c r="W48" s="21">
        <v>166</v>
      </c>
      <c r="X48" s="41">
        <v>3.87</v>
      </c>
      <c r="Y48" s="22">
        <f t="shared" si="1"/>
        <v>0.20000000000000018</v>
      </c>
      <c r="Z48" s="44">
        <v>0</v>
      </c>
      <c r="AA48" s="44">
        <v>66.5</v>
      </c>
      <c r="AB48" s="44">
        <v>0</v>
      </c>
      <c r="AC48" s="44">
        <v>0.5</v>
      </c>
      <c r="AD48" s="36">
        <v>4</v>
      </c>
      <c r="AE48" s="23">
        <v>38.5</v>
      </c>
      <c r="AF48" s="23">
        <v>33.6</v>
      </c>
      <c r="AG48" s="23">
        <v>19.8</v>
      </c>
      <c r="AH48" s="24">
        <v>17.600000000000001</v>
      </c>
      <c r="AI48" s="24">
        <f t="shared" si="0"/>
        <v>2.120000000000001</v>
      </c>
      <c r="AJ48" s="17">
        <v>96</v>
      </c>
      <c r="AK48" s="17">
        <v>6</v>
      </c>
      <c r="AL48" s="17">
        <f t="shared" si="2"/>
        <v>24</v>
      </c>
      <c r="AM48" s="17">
        <v>4</v>
      </c>
      <c r="AN48" s="17">
        <v>24</v>
      </c>
      <c r="AO48" s="17">
        <v>113</v>
      </c>
      <c r="AP48" s="17">
        <v>80</v>
      </c>
      <c r="AQ48" s="25">
        <v>97.2</v>
      </c>
      <c r="AR48" s="50">
        <f t="shared" si="3"/>
        <v>105.60000000000001</v>
      </c>
      <c r="AS48" s="26">
        <f t="shared" si="4"/>
        <v>437.40000000000003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139</v>
      </c>
      <c r="C49" s="14" t="s">
        <v>140</v>
      </c>
      <c r="D49" s="16">
        <v>3661453105550</v>
      </c>
      <c r="E49" s="16">
        <v>3661454105535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3.85</v>
      </c>
      <c r="Y49" s="22">
        <f t="shared" si="1"/>
        <v>0.18000000000000016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16.8</v>
      </c>
      <c r="AI49" s="24">
        <f t="shared" si="0"/>
        <v>1.4000000000000004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</v>
      </c>
      <c r="AR49" s="50">
        <f t="shared" si="3"/>
        <v>100.80000000000001</v>
      </c>
      <c r="AS49" s="26">
        <f t="shared" si="4"/>
        <v>418.20000000000005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141</v>
      </c>
      <c r="C50" s="14" t="s">
        <v>142</v>
      </c>
      <c r="D50" s="16">
        <v>3661453105574</v>
      </c>
      <c r="E50" s="16">
        <v>3661454105559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2.92</v>
      </c>
      <c r="O50" s="28">
        <v>3.94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4.1399999999999997</v>
      </c>
      <c r="Y50" s="22">
        <f t="shared" si="1"/>
        <v>0.19999999999999973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17.600000000000001</v>
      </c>
      <c r="AI50" s="24">
        <f t="shared" si="0"/>
        <v>1.0400000000000027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97.2</v>
      </c>
      <c r="AR50" s="50">
        <f t="shared" si="3"/>
        <v>105.60000000000001</v>
      </c>
      <c r="AS50" s="26">
        <f t="shared" si="4"/>
        <v>437.40000000000003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143</v>
      </c>
      <c r="C51" s="14" t="s">
        <v>144</v>
      </c>
      <c r="D51" s="16">
        <v>3661453105581</v>
      </c>
      <c r="E51" s="16">
        <v>3661454105566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2.65</v>
      </c>
      <c r="O51" s="28">
        <v>3.67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3.95</v>
      </c>
      <c r="Y51" s="22">
        <f t="shared" si="1"/>
        <v>0.28000000000000025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17.399999999999999</v>
      </c>
      <c r="AI51" s="24">
        <f t="shared" si="0"/>
        <v>1.5999999999999979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104.39999999999999</v>
      </c>
      <c r="AS51" s="26">
        <f t="shared" si="4"/>
        <v>432.59999999999997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145</v>
      </c>
      <c r="C52" s="14" t="s">
        <v>146</v>
      </c>
      <c r="D52" s="16">
        <v>3661451003315</v>
      </c>
      <c r="E52" s="16">
        <v>3661451003421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134</v>
      </c>
      <c r="L52" s="18">
        <v>80</v>
      </c>
      <c r="M52" s="18">
        <v>160</v>
      </c>
      <c r="N52" s="28">
        <v>2.88</v>
      </c>
      <c r="O52" s="28">
        <v>3.9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170</v>
      </c>
      <c r="V52" s="21">
        <v>158</v>
      </c>
      <c r="W52" s="21">
        <v>172</v>
      </c>
      <c r="X52" s="41">
        <v>4.0999999999999996</v>
      </c>
      <c r="Y52" s="22">
        <f t="shared" si="1"/>
        <v>0.19999999999999973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36.700000000000003</v>
      </c>
      <c r="AF52" s="23">
        <v>33.6</v>
      </c>
      <c r="AG52" s="23">
        <v>20.399999999999999</v>
      </c>
      <c r="AH52" s="24">
        <v>17.399999999999999</v>
      </c>
      <c r="AI52" s="24">
        <f t="shared" si="0"/>
        <v>1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99.6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147</v>
      </c>
      <c r="C53" s="14" t="s">
        <v>148</v>
      </c>
      <c r="D53" s="16">
        <v>3661453105628</v>
      </c>
      <c r="E53" s="16">
        <v>3661454105597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18.600000000000001</v>
      </c>
      <c r="AI53" s="24">
        <f t="shared" si="0"/>
        <v>2.2000000000000028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111.60000000000001</v>
      </c>
      <c r="AS53" s="26">
        <f t="shared" si="4"/>
        <v>461.40000000000003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149</v>
      </c>
      <c r="C54" s="14" t="s">
        <v>150</v>
      </c>
      <c r="D54" s="16">
        <v>3661451003322</v>
      </c>
      <c r="E54" s="16">
        <v>3661451003438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151</v>
      </c>
      <c r="C55" s="14" t="s">
        <v>152</v>
      </c>
      <c r="D55" s="16">
        <v>3661453105666</v>
      </c>
      <c r="E55" s="16">
        <v>3661454105627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175</v>
      </c>
      <c r="N55" s="28">
        <v>3.18</v>
      </c>
      <c r="O55" s="28">
        <v>4.2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187</v>
      </c>
      <c r="X55" s="41">
        <v>4.4000000000000004</v>
      </c>
      <c r="Y55" s="22">
        <f t="shared" si="1"/>
        <v>0.20000000000000018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21.9</v>
      </c>
      <c r="AH55" s="24">
        <v>18.8</v>
      </c>
      <c r="AI55" s="24">
        <f t="shared" si="0"/>
        <v>1.1999999999999993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96.8</v>
      </c>
      <c r="AR55" s="50">
        <f t="shared" si="3"/>
        <v>112.80000000000001</v>
      </c>
      <c r="AS55" s="26">
        <f t="shared" si="4"/>
        <v>466.20000000000005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153</v>
      </c>
      <c r="C56" s="14" t="s">
        <v>154</v>
      </c>
      <c r="D56" s="16">
        <v>3661451003339</v>
      </c>
      <c r="E56" s="16">
        <v>3661451003445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89</v>
      </c>
      <c r="M56" s="18">
        <v>166</v>
      </c>
      <c r="N56" s="28">
        <v>3.02</v>
      </c>
      <c r="O56" s="28">
        <v>4.1900000000000004</v>
      </c>
      <c r="P56" s="28" t="s">
        <v>52</v>
      </c>
      <c r="Q56" s="19">
        <v>0.875</v>
      </c>
      <c r="R56" s="19">
        <v>1.1200000000000001</v>
      </c>
      <c r="S56" s="19">
        <v>1.28</v>
      </c>
      <c r="T56" s="20">
        <v>0.375</v>
      </c>
      <c r="U56" s="21">
        <v>179</v>
      </c>
      <c r="V56" s="21">
        <v>158</v>
      </c>
      <c r="W56" s="21">
        <v>177</v>
      </c>
      <c r="X56" s="41">
        <v>4.4400000000000004</v>
      </c>
      <c r="Y56" s="22">
        <f t="shared" si="1"/>
        <v>0.25</v>
      </c>
      <c r="Z56" s="44">
        <v>0</v>
      </c>
      <c r="AA56" s="44">
        <v>66.5</v>
      </c>
      <c r="AB56" s="44">
        <v>0</v>
      </c>
      <c r="AC56" s="44">
        <v>0.5</v>
      </c>
      <c r="AD56" s="36">
        <v>3</v>
      </c>
      <c r="AE56" s="23">
        <v>50.3</v>
      </c>
      <c r="AF56" s="23">
        <v>19.5</v>
      </c>
      <c r="AG56" s="23">
        <v>22</v>
      </c>
      <c r="AH56" s="24">
        <v>14.9</v>
      </c>
      <c r="AI56" s="24">
        <f t="shared" si="0"/>
        <v>1.58</v>
      </c>
      <c r="AJ56" s="17">
        <v>96</v>
      </c>
      <c r="AK56" s="17">
        <v>8</v>
      </c>
      <c r="AL56" s="17">
        <f t="shared" si="2"/>
        <v>24</v>
      </c>
      <c r="AM56" s="17">
        <v>4</v>
      </c>
      <c r="AN56" s="17">
        <v>32</v>
      </c>
      <c r="AO56" s="17">
        <v>113</v>
      </c>
      <c r="AP56" s="17">
        <v>80</v>
      </c>
      <c r="AQ56" s="25">
        <v>101.6</v>
      </c>
      <c r="AR56" s="50">
        <f t="shared" si="3"/>
        <v>119.2</v>
      </c>
      <c r="AS56" s="26">
        <f t="shared" si="4"/>
        <v>491.8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155</v>
      </c>
      <c r="C57" s="14" t="s">
        <v>156</v>
      </c>
      <c r="D57" s="16">
        <v>3661453105680</v>
      </c>
      <c r="E57" s="16">
        <v>3661454105634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3.27</v>
      </c>
      <c r="O57" s="28">
        <v>4.4400000000000004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4.58</v>
      </c>
      <c r="Y57" s="22">
        <f t="shared" si="1"/>
        <v>0.13999999999999968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1.1600000000000001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157</v>
      </c>
      <c r="C58" s="14" t="s">
        <v>158</v>
      </c>
      <c r="D58" s="16">
        <v>3661453105710</v>
      </c>
      <c r="E58" s="16">
        <v>3661454105641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176</v>
      </c>
      <c r="N58" s="28">
        <v>3.02</v>
      </c>
      <c r="O58" s="28">
        <v>4.1900000000000004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188</v>
      </c>
      <c r="X58" s="41">
        <v>4.4400000000000004</v>
      </c>
      <c r="Y58" s="22">
        <f t="shared" si="1"/>
        <v>0.25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1.58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159</v>
      </c>
      <c r="C59" s="14" t="s">
        <v>160</v>
      </c>
      <c r="D59" s="16">
        <v>3661451003346</v>
      </c>
      <c r="E59" s="16">
        <v>3661451003452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166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177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101.6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161</v>
      </c>
      <c r="C60" s="14" t="s">
        <v>162</v>
      </c>
      <c r="D60" s="16">
        <v>3661451003353</v>
      </c>
      <c r="E60" s="16">
        <v>3661451003469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3.27</v>
      </c>
      <c r="O60" s="28">
        <v>4.4400000000000004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4.58</v>
      </c>
      <c r="Y60" s="22">
        <f t="shared" si="1"/>
        <v>0.13999999999999968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1.1600000000000001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163</v>
      </c>
      <c r="C61" s="14" t="s">
        <v>164</v>
      </c>
      <c r="D61" s="16">
        <v>3661451003360</v>
      </c>
      <c r="E61" s="16">
        <v>3661451003476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207</v>
      </c>
      <c r="L61" s="18">
        <v>71</v>
      </c>
      <c r="M61" s="18">
        <v>164</v>
      </c>
      <c r="N61" s="28">
        <v>4.0999999999999996</v>
      </c>
      <c r="O61" s="28">
        <v>5.64</v>
      </c>
      <c r="P61" s="28" t="s">
        <v>52</v>
      </c>
      <c r="Q61" s="19">
        <v>1.2030000000000001</v>
      </c>
      <c r="R61" s="19">
        <v>1.54</v>
      </c>
      <c r="S61" s="19">
        <v>1.28</v>
      </c>
      <c r="T61" s="20">
        <v>0.375</v>
      </c>
      <c r="U61" s="21">
        <v>224</v>
      </c>
      <c r="V61" s="21">
        <v>163</v>
      </c>
      <c r="W61" s="21">
        <v>178</v>
      </c>
      <c r="X61" s="41">
        <v>5.89</v>
      </c>
      <c r="Y61" s="22">
        <f t="shared" si="1"/>
        <v>0.25</v>
      </c>
      <c r="Z61" s="44">
        <v>0</v>
      </c>
      <c r="AA61" s="44">
        <v>99</v>
      </c>
      <c r="AB61" s="44">
        <v>0</v>
      </c>
      <c r="AC61" s="44">
        <v>0.5</v>
      </c>
      <c r="AD61" s="36">
        <v>3</v>
      </c>
      <c r="AE61" s="23">
        <v>51.8</v>
      </c>
      <c r="AF61" s="23">
        <v>24</v>
      </c>
      <c r="AG61" s="23">
        <v>21</v>
      </c>
      <c r="AH61" s="24">
        <v>19</v>
      </c>
      <c r="AI61" s="24">
        <f t="shared" si="0"/>
        <v>1.3300000000000018</v>
      </c>
      <c r="AJ61" s="17">
        <v>72</v>
      </c>
      <c r="AK61" s="17">
        <v>6</v>
      </c>
      <c r="AL61" s="17">
        <f t="shared" si="2"/>
        <v>18</v>
      </c>
      <c r="AM61" s="17">
        <v>4</v>
      </c>
      <c r="AN61" s="17">
        <v>24</v>
      </c>
      <c r="AO61" s="17">
        <v>113</v>
      </c>
      <c r="AP61" s="17">
        <v>80</v>
      </c>
      <c r="AQ61" s="25">
        <v>102</v>
      </c>
      <c r="AR61" s="50">
        <f t="shared" si="3"/>
        <v>114</v>
      </c>
      <c r="AS61" s="26">
        <f t="shared" si="4"/>
        <v>471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165</v>
      </c>
      <c r="C62" s="14" t="s">
        <v>166</v>
      </c>
      <c r="D62" s="16">
        <v>3661453105772</v>
      </c>
      <c r="E62" s="16">
        <v>3661454105696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175</v>
      </c>
      <c r="L62" s="18">
        <v>100</v>
      </c>
      <c r="M62" s="18">
        <v>155</v>
      </c>
      <c r="N62" s="28">
        <v>4.43</v>
      </c>
      <c r="O62" s="28">
        <v>6.0620000000000003</v>
      </c>
      <c r="P62" s="28" t="s">
        <v>52</v>
      </c>
      <c r="Q62" s="19">
        <v>1.2729999999999999</v>
      </c>
      <c r="R62" s="19">
        <v>1.63</v>
      </c>
      <c r="S62" s="19">
        <v>1.28</v>
      </c>
      <c r="T62" s="20">
        <v>0.375</v>
      </c>
      <c r="U62" s="21">
        <v>205</v>
      </c>
      <c r="V62" s="21">
        <v>191</v>
      </c>
      <c r="W62" s="21">
        <v>176</v>
      </c>
      <c r="X62" s="41">
        <v>6.3620000000000001</v>
      </c>
      <c r="Y62" s="22">
        <f t="shared" si="1"/>
        <v>0.29999999999999982</v>
      </c>
      <c r="Z62" s="44">
        <v>0</v>
      </c>
      <c r="AA62" s="44">
        <v>99</v>
      </c>
      <c r="AB62" s="44">
        <v>0</v>
      </c>
      <c r="AC62" s="44">
        <v>0.5</v>
      </c>
      <c r="AD62" s="36">
        <v>2</v>
      </c>
      <c r="AE62" s="23">
        <v>40.9</v>
      </c>
      <c r="AF62" s="23">
        <v>22.1</v>
      </c>
      <c r="AG62" s="23">
        <v>20.8</v>
      </c>
      <c r="AH62" s="24">
        <v>13.324</v>
      </c>
      <c r="AI62" s="24">
        <f t="shared" si="0"/>
        <v>0.59999999999999964</v>
      </c>
      <c r="AJ62" s="17">
        <v>56</v>
      </c>
      <c r="AK62" s="17">
        <v>7</v>
      </c>
      <c r="AL62" s="17">
        <f t="shared" si="2"/>
        <v>14</v>
      </c>
      <c r="AM62" s="17">
        <v>4</v>
      </c>
      <c r="AN62" s="17">
        <f>+AK62*AM62</f>
        <v>28</v>
      </c>
      <c r="AO62" s="17">
        <v>113</v>
      </c>
      <c r="AP62" s="17">
        <v>80</v>
      </c>
      <c r="AQ62" s="25">
        <v>101</v>
      </c>
      <c r="AR62" s="50">
        <f t="shared" si="3"/>
        <v>93.268000000000001</v>
      </c>
      <c r="AS62" s="26">
        <f t="shared" si="4"/>
        <v>388.072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167</v>
      </c>
      <c r="C63" s="14" t="s">
        <v>168</v>
      </c>
      <c r="D63" s="16">
        <v>3661453105789</v>
      </c>
      <c r="E63" s="16">
        <v>3661454105702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202</v>
      </c>
      <c r="V63" s="21">
        <v>193</v>
      </c>
      <c r="W63" s="21">
        <v>174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41.3</v>
      </c>
      <c r="AF63" s="23">
        <v>21.8</v>
      </c>
      <c r="AG63" s="23">
        <v>20.6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100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169</v>
      </c>
      <c r="C64" s="14" t="s">
        <v>170</v>
      </c>
      <c r="D64" s="16">
        <v>3661453105796</v>
      </c>
      <c r="E64" s="16">
        <v>3661454105719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175</v>
      </c>
      <c r="N64" s="28">
        <v>4.5</v>
      </c>
      <c r="O64" s="28">
        <v>6.1319999999999997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205</v>
      </c>
      <c r="V64" s="21">
        <v>191</v>
      </c>
      <c r="W64" s="21">
        <v>185</v>
      </c>
      <c r="X64" s="41">
        <v>6.4320000000000004</v>
      </c>
      <c r="Y64" s="22">
        <f t="shared" si="1"/>
        <v>0.30000000000000071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40.9</v>
      </c>
      <c r="AF64" s="23">
        <v>22.1</v>
      </c>
      <c r="AG64" s="23">
        <v>21.7</v>
      </c>
      <c r="AH64" s="24">
        <v>13.6</v>
      </c>
      <c r="AI64" s="24">
        <f t="shared" si="0"/>
        <v>0.73599999999999888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v>28</v>
      </c>
      <c r="AO64" s="17">
        <v>113</v>
      </c>
      <c r="AP64" s="17">
        <v>80</v>
      </c>
      <c r="AQ64" s="25">
        <v>104.8</v>
      </c>
      <c r="AR64" s="50">
        <f t="shared" si="3"/>
        <v>95.2</v>
      </c>
      <c r="AS64" s="26">
        <f t="shared" si="4"/>
        <v>395.8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171</v>
      </c>
      <c r="C65" s="14" t="s">
        <v>172</v>
      </c>
      <c r="D65" s="16">
        <v>3661451003377</v>
      </c>
      <c r="E65" s="16">
        <v>3661451003483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160</v>
      </c>
      <c r="L65" s="18">
        <v>90</v>
      </c>
      <c r="M65" s="18">
        <v>161</v>
      </c>
      <c r="N65" s="28">
        <v>3.83</v>
      </c>
      <c r="O65" s="28">
        <v>5.24</v>
      </c>
      <c r="P65" s="28" t="s">
        <v>52</v>
      </c>
      <c r="Q65" s="19">
        <v>1.0940000000000001</v>
      </c>
      <c r="R65" s="19">
        <v>1.4</v>
      </c>
      <c r="S65" s="19">
        <v>1.28</v>
      </c>
      <c r="T65" s="20">
        <v>0.375</v>
      </c>
      <c r="U65" s="21">
        <v>195</v>
      </c>
      <c r="V65" s="21">
        <v>180</v>
      </c>
      <c r="W65" s="21">
        <v>174</v>
      </c>
      <c r="X65" s="41">
        <v>5.54</v>
      </c>
      <c r="Y65" s="22">
        <f t="shared" si="1"/>
        <v>0.29999999999999982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38.700000000000003</v>
      </c>
      <c r="AF65" s="23">
        <v>21.1</v>
      </c>
      <c r="AG65" s="23">
        <v>20.6</v>
      </c>
      <c r="AH65" s="24">
        <v>11.8</v>
      </c>
      <c r="AI65" s="24">
        <f t="shared" si="0"/>
        <v>0.72000000000000064</v>
      </c>
      <c r="AJ65" s="17">
        <v>80</v>
      </c>
      <c r="AK65" s="17">
        <v>10</v>
      </c>
      <c r="AL65" s="17">
        <f t="shared" si="2"/>
        <v>20</v>
      </c>
      <c r="AM65" s="17">
        <v>4</v>
      </c>
      <c r="AN65" s="17">
        <v>40</v>
      </c>
      <c r="AO65" s="17">
        <v>113</v>
      </c>
      <c r="AP65" s="17">
        <v>80</v>
      </c>
      <c r="AQ65" s="25">
        <v>100.4</v>
      </c>
      <c r="AR65" s="50">
        <f t="shared" si="3"/>
        <v>118</v>
      </c>
      <c r="AS65" s="26">
        <f t="shared" si="4"/>
        <v>487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173</v>
      </c>
      <c r="C66" s="14" t="s">
        <v>174</v>
      </c>
      <c r="D66" s="16">
        <v>3661453105819</v>
      </c>
      <c r="E66" s="16">
        <v>3661454105726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176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175</v>
      </c>
      <c r="C67" s="14" t="s">
        <v>176</v>
      </c>
      <c r="D67" s="16">
        <v>3661453105826</v>
      </c>
      <c r="E67" s="16">
        <v>3661454105733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151</v>
      </c>
      <c r="L67" s="18">
        <v>91</v>
      </c>
      <c r="M67" s="18">
        <v>180</v>
      </c>
      <c r="N67" s="28">
        <v>3.85</v>
      </c>
      <c r="O67" s="28">
        <v>5.09</v>
      </c>
      <c r="P67" s="28" t="s">
        <v>52</v>
      </c>
      <c r="Q67" s="19">
        <v>0.96899999999999997</v>
      </c>
      <c r="R67" s="19">
        <v>1.24</v>
      </c>
      <c r="S67" s="19">
        <v>1.28</v>
      </c>
      <c r="T67" s="20">
        <v>0.375</v>
      </c>
      <c r="U67" s="21">
        <v>179</v>
      </c>
      <c r="V67" s="21">
        <v>168</v>
      </c>
      <c r="W67" s="21">
        <v>196</v>
      </c>
      <c r="X67" s="41">
        <v>5.39</v>
      </c>
      <c r="Y67" s="22">
        <f t="shared" si="1"/>
        <v>0.29999999999999982</v>
      </c>
      <c r="Z67" s="44">
        <v>0</v>
      </c>
      <c r="AA67" s="44">
        <v>67.5</v>
      </c>
      <c r="AB67" s="44">
        <v>0</v>
      </c>
      <c r="AC67" s="44">
        <v>0.5</v>
      </c>
      <c r="AD67" s="36">
        <v>3</v>
      </c>
      <c r="AE67" s="23">
        <v>53.3</v>
      </c>
      <c r="AF67" s="23">
        <v>19.5</v>
      </c>
      <c r="AG67" s="23">
        <v>22.8</v>
      </c>
      <c r="AH67" s="24">
        <v>16.899999999999999</v>
      </c>
      <c r="AI67" s="24">
        <f t="shared" si="0"/>
        <v>0.73000000000000043</v>
      </c>
      <c r="AJ67" s="17">
        <v>72</v>
      </c>
      <c r="AK67" s="17">
        <v>6</v>
      </c>
      <c r="AL67" s="17">
        <f t="shared" si="2"/>
        <v>18</v>
      </c>
      <c r="AM67" s="17">
        <v>4</v>
      </c>
      <c r="AN67" s="17">
        <v>24</v>
      </c>
      <c r="AO67" s="17">
        <v>113</v>
      </c>
      <c r="AP67" s="17">
        <v>80</v>
      </c>
      <c r="AQ67" s="25">
        <v>109.2</v>
      </c>
      <c r="AR67" s="50">
        <f t="shared" si="3"/>
        <v>101.39999999999999</v>
      </c>
      <c r="AS67" s="26">
        <f t="shared" si="4"/>
        <v>420.59999999999997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177</v>
      </c>
      <c r="C68" s="14" t="s">
        <v>178</v>
      </c>
      <c r="D68" s="16">
        <v>3661453105864</v>
      </c>
      <c r="E68" s="16">
        <v>3661454105771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180</v>
      </c>
      <c r="L68" s="18">
        <v>90</v>
      </c>
      <c r="M68" s="18">
        <v>162</v>
      </c>
      <c r="N68" s="28">
        <v>4.0199999999999996</v>
      </c>
      <c r="O68" s="28">
        <v>5.64</v>
      </c>
      <c r="P68" s="28" t="s">
        <v>52</v>
      </c>
      <c r="Q68" s="19">
        <v>1.266</v>
      </c>
      <c r="R68" s="19">
        <v>1.62</v>
      </c>
      <c r="S68" s="19">
        <v>1.28</v>
      </c>
      <c r="T68" s="20">
        <v>0.375</v>
      </c>
      <c r="U68" s="21">
        <v>202</v>
      </c>
      <c r="V68" s="21">
        <v>183</v>
      </c>
      <c r="W68" s="21">
        <v>174</v>
      </c>
      <c r="X68" s="41">
        <v>5.79</v>
      </c>
      <c r="Y68" s="22">
        <f t="shared" si="1"/>
        <v>0.15000000000000036</v>
      </c>
      <c r="Z68" s="44">
        <v>0</v>
      </c>
      <c r="AA68" s="44">
        <v>99</v>
      </c>
      <c r="AB68" s="44">
        <v>0</v>
      </c>
      <c r="AC68" s="44">
        <v>0.5</v>
      </c>
      <c r="AD68" s="36">
        <v>2</v>
      </c>
      <c r="AE68" s="23">
        <v>39.299999999999997</v>
      </c>
      <c r="AF68" s="23">
        <v>21.8</v>
      </c>
      <c r="AG68" s="23">
        <v>20.6</v>
      </c>
      <c r="AH68" s="24">
        <v>12.8</v>
      </c>
      <c r="AI68" s="24">
        <f t="shared" si="0"/>
        <v>1.2200000000000006</v>
      </c>
      <c r="AJ68" s="17">
        <v>56</v>
      </c>
      <c r="AK68" s="17">
        <v>7</v>
      </c>
      <c r="AL68" s="17">
        <f t="shared" si="2"/>
        <v>14</v>
      </c>
      <c r="AM68" s="17">
        <v>4</v>
      </c>
      <c r="AN68" s="17">
        <v>28</v>
      </c>
      <c r="AO68" s="17">
        <v>113</v>
      </c>
      <c r="AP68" s="17">
        <v>80</v>
      </c>
      <c r="AQ68" s="25">
        <v>100.4</v>
      </c>
      <c r="AR68" s="50">
        <f t="shared" si="3"/>
        <v>89.600000000000009</v>
      </c>
      <c r="AS68" s="26">
        <f t="shared" si="4"/>
        <v>373.40000000000003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179</v>
      </c>
      <c r="C69" s="14" t="s">
        <v>180</v>
      </c>
      <c r="D69" s="16">
        <v>3661453105529</v>
      </c>
      <c r="E69" s="16">
        <v>3661454105504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165</v>
      </c>
      <c r="L69" s="18">
        <v>130</v>
      </c>
      <c r="M69" s="18">
        <v>176</v>
      </c>
      <c r="N69" s="28">
        <v>5.93</v>
      </c>
      <c r="O69" s="28">
        <v>8.19</v>
      </c>
      <c r="P69" s="28" t="s">
        <v>52</v>
      </c>
      <c r="Q69" s="19">
        <v>1.734</v>
      </c>
      <c r="R69" s="19">
        <v>2.2200000000000002</v>
      </c>
      <c r="S69" s="19">
        <v>1.28</v>
      </c>
      <c r="T69" s="20">
        <v>0.375</v>
      </c>
      <c r="U69" s="21">
        <v>286</v>
      </c>
      <c r="V69" s="21">
        <v>182</v>
      </c>
      <c r="W69" s="21">
        <v>186</v>
      </c>
      <c r="X69" s="41">
        <v>8.5</v>
      </c>
      <c r="Y69" s="22">
        <f t="shared" si="1"/>
        <v>0.3100000000000005</v>
      </c>
      <c r="Z69" s="44">
        <v>0</v>
      </c>
      <c r="AA69" s="44">
        <v>135</v>
      </c>
      <c r="AB69" s="44">
        <v>0</v>
      </c>
      <c r="AC69" s="44">
        <v>0.5</v>
      </c>
      <c r="AD69" s="36">
        <v>2</v>
      </c>
      <c r="AE69" s="23">
        <v>39.1</v>
      </c>
      <c r="AF69" s="23">
        <v>30.2</v>
      </c>
      <c r="AG69" s="23">
        <v>21.8</v>
      </c>
      <c r="AH69" s="24">
        <v>18.5</v>
      </c>
      <c r="AI69" s="24">
        <f t="shared" ref="AI69:AI135" si="6">IFERROR(AH69-(X69*AD69),"")</f>
        <v>1.5</v>
      </c>
      <c r="AJ69" s="17">
        <v>48</v>
      </c>
      <c r="AK69" s="17">
        <v>6</v>
      </c>
      <c r="AL69" s="17">
        <f t="shared" si="2"/>
        <v>12</v>
      </c>
      <c r="AM69" s="17">
        <v>4</v>
      </c>
      <c r="AN69" s="17">
        <v>24</v>
      </c>
      <c r="AO69" s="17">
        <v>113</v>
      </c>
      <c r="AP69" s="17">
        <v>80</v>
      </c>
      <c r="AQ69" s="25">
        <v>105.2</v>
      </c>
      <c r="AR69" s="50">
        <f t="shared" si="3"/>
        <v>111</v>
      </c>
      <c r="AS69" s="26">
        <f t="shared" si="4"/>
        <v>459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181</v>
      </c>
      <c r="C70" s="14" t="s">
        <v>182</v>
      </c>
      <c r="D70" s="16">
        <v>3661453105536</v>
      </c>
      <c r="E70" s="16">
        <v>3661454105511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192</v>
      </c>
      <c r="N70" s="28">
        <v>5.97</v>
      </c>
      <c r="O70" s="28">
        <v>8.23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202</v>
      </c>
      <c r="X70" s="41">
        <v>8.5500000000000007</v>
      </c>
      <c r="Y70" s="22">
        <f t="shared" ref="Y70:Y133" si="7">X70-O70</f>
        <v>0.32000000000000028</v>
      </c>
      <c r="Z70" s="44">
        <v>0</v>
      </c>
      <c r="AA70" s="44">
        <v>135</v>
      </c>
      <c r="AB70" s="44">
        <v>7.98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si="6"/>
        <v>1.3999999999999986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ref="AS70:AS133" si="8">(AR70*AM70)+AT70</f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183</v>
      </c>
      <c r="C71" s="14" t="s">
        <v>184</v>
      </c>
      <c r="D71" s="16">
        <v>3661451003520</v>
      </c>
      <c r="E71" s="16">
        <v>3661451003414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205</v>
      </c>
      <c r="L71" s="18">
        <v>90</v>
      </c>
      <c r="M71" s="18">
        <v>162</v>
      </c>
      <c r="N71" s="28">
        <v>4.57</v>
      </c>
      <c r="O71" s="28">
        <v>6.274</v>
      </c>
      <c r="P71" s="28" t="s">
        <v>52</v>
      </c>
      <c r="Q71" s="19">
        <v>1.3320000000000001</v>
      </c>
      <c r="R71" s="19">
        <v>1.7050000000000001</v>
      </c>
      <c r="S71" s="19">
        <v>1.28</v>
      </c>
      <c r="T71" s="20">
        <v>0.375</v>
      </c>
      <c r="U71" s="21">
        <v>225</v>
      </c>
      <c r="V71" s="21">
        <v>183</v>
      </c>
      <c r="W71" s="21">
        <v>174</v>
      </c>
      <c r="X71" s="41">
        <v>6.64</v>
      </c>
      <c r="Y71" s="22">
        <f t="shared" si="7"/>
        <v>0.36599999999999966</v>
      </c>
      <c r="Z71" s="44">
        <v>0</v>
      </c>
      <c r="AA71" s="44">
        <v>133</v>
      </c>
      <c r="AB71" s="44">
        <v>0</v>
      </c>
      <c r="AC71" s="44">
        <v>0.5</v>
      </c>
      <c r="AD71" s="36">
        <v>2</v>
      </c>
      <c r="AE71" s="23">
        <v>49.6</v>
      </c>
      <c r="AF71" s="23">
        <v>26.2</v>
      </c>
      <c r="AG71" s="23">
        <v>22</v>
      </c>
      <c r="AH71" s="24">
        <v>14.8</v>
      </c>
      <c r="AI71" s="24">
        <f t="shared" si="6"/>
        <v>1.5200000000000014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100.4</v>
      </c>
      <c r="AR71" s="50">
        <f t="shared" si="3"/>
        <v>88.800000000000011</v>
      </c>
      <c r="AS71" s="26">
        <f t="shared" si="8"/>
        <v>370.20000000000005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185</v>
      </c>
      <c r="C72" s="14" t="s">
        <v>186</v>
      </c>
      <c r="D72" s="16">
        <v>3661453105482</v>
      </c>
      <c r="E72" s="16">
        <v>3661454105467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4.88</v>
      </c>
      <c r="O72" s="28">
        <v>6.5839999999999996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246</v>
      </c>
      <c r="V72" s="21">
        <v>221</v>
      </c>
      <c r="W72" s="21">
        <v>174</v>
      </c>
      <c r="X72" s="41">
        <v>6.64</v>
      </c>
      <c r="Y72" s="22">
        <f t="shared" si="7"/>
        <v>5.600000000000005E-2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ref="AL72:AL147" si="9">AK72*AD72</f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ref="AR72:AR147" si="10">(AH72*AK72)</f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187</v>
      </c>
      <c r="C73" s="14" t="s">
        <v>188</v>
      </c>
      <c r="D73" s="16">
        <v>3564093106560</v>
      </c>
      <c r="E73" s="16">
        <v>3564094106569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0</v>
      </c>
      <c r="O73" s="28">
        <v>0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0</v>
      </c>
      <c r="Y73" s="22">
        <f t="shared" si="7"/>
        <v>0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46.9</v>
      </c>
      <c r="AF73" s="23">
        <v>26.2</v>
      </c>
      <c r="AG73" s="23">
        <v>20.6</v>
      </c>
      <c r="AH73" s="24"/>
      <c r="AI73" s="24"/>
      <c r="AJ73" s="17">
        <v>48</v>
      </c>
      <c r="AK73" s="17">
        <v>6</v>
      </c>
      <c r="AL73" s="17">
        <f t="shared" si="9"/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si="10"/>
        <v>0</v>
      </c>
      <c r="AS73" s="26">
        <f t="shared" si="8"/>
        <v>0</v>
      </c>
      <c r="AT73" s="26">
        <v>0</v>
      </c>
    </row>
    <row r="74" spans="1:46" s="27" customFormat="1" ht="17.649999999999999" customHeight="1">
      <c r="A74" s="12" t="s">
        <v>47</v>
      </c>
      <c r="B74" s="15" t="s">
        <v>189</v>
      </c>
      <c r="C74" s="14" t="s">
        <v>190</v>
      </c>
      <c r="D74" s="16">
        <v>3564093106577</v>
      </c>
      <c r="E74" s="16">
        <v>3564094106576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176</v>
      </c>
      <c r="N74" s="28">
        <v>4.9000000000000004</v>
      </c>
      <c r="O74" s="28">
        <v>6.6040000000000001</v>
      </c>
      <c r="P74" s="28" t="s">
        <v>52</v>
      </c>
      <c r="Q74" s="19">
        <v>1.3320000000000001</v>
      </c>
      <c r="R74" s="19">
        <v>1.704</v>
      </c>
      <c r="S74" s="19">
        <v>1.28</v>
      </c>
      <c r="T74" s="20">
        <v>0.37</v>
      </c>
      <c r="U74" s="21" t="s">
        <v>191</v>
      </c>
      <c r="V74" s="21" t="s">
        <v>192</v>
      </c>
      <c r="W74" s="21" t="s">
        <v>193</v>
      </c>
      <c r="X74" s="41">
        <v>6.7</v>
      </c>
      <c r="Y74" s="22">
        <f t="shared" si="7"/>
        <v>9.6000000000000085E-2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22</v>
      </c>
      <c r="AH74" s="24">
        <v>14.95</v>
      </c>
      <c r="AI74" s="24">
        <v>1.55</v>
      </c>
      <c r="AJ74" s="53">
        <v>48</v>
      </c>
      <c r="AK74" s="53">
        <v>6</v>
      </c>
      <c r="AL74" s="53">
        <v>12</v>
      </c>
      <c r="AM74" s="53">
        <v>4</v>
      </c>
      <c r="AN74" s="53">
        <v>24</v>
      </c>
      <c r="AO74" s="53">
        <v>113</v>
      </c>
      <c r="AP74" s="17">
        <v>80</v>
      </c>
      <c r="AQ74" s="25">
        <v>105</v>
      </c>
      <c r="AR74" s="50">
        <v>90</v>
      </c>
      <c r="AS74" s="26">
        <f t="shared" si="8"/>
        <v>375</v>
      </c>
      <c r="AT74" s="26">
        <v>15</v>
      </c>
    </row>
    <row r="75" spans="1:46" s="27" customFormat="1" ht="17.649999999999999" customHeight="1">
      <c r="A75" s="12" t="s">
        <v>47</v>
      </c>
      <c r="B75" s="15" t="s">
        <v>194</v>
      </c>
      <c r="C75" s="14" t="s">
        <v>195</v>
      </c>
      <c r="D75" s="16">
        <v>3564093106584</v>
      </c>
      <c r="E75" s="16">
        <v>3564094106583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184</v>
      </c>
      <c r="L75" s="18">
        <v>124</v>
      </c>
      <c r="M75" s="18">
        <v>175</v>
      </c>
      <c r="N75" s="28">
        <v>5.5</v>
      </c>
      <c r="O75" s="28">
        <v>7.96</v>
      </c>
      <c r="P75" s="28" t="s">
        <v>52</v>
      </c>
      <c r="Q75" s="19">
        <v>1.8979999999999999</v>
      </c>
      <c r="R75" s="19">
        <v>2.4300000000000002</v>
      </c>
      <c r="S75" s="19">
        <v>1.28</v>
      </c>
      <c r="T75" s="20">
        <v>0.375</v>
      </c>
      <c r="U75" s="21">
        <v>198</v>
      </c>
      <c r="V75" s="21">
        <v>128</v>
      </c>
      <c r="W75" s="21">
        <v>180</v>
      </c>
      <c r="X75" s="41">
        <v>8.31</v>
      </c>
      <c r="Y75" s="22">
        <f t="shared" si="7"/>
        <v>0.35000000000000053</v>
      </c>
      <c r="Z75" s="44">
        <v>0</v>
      </c>
      <c r="AA75" s="44">
        <v>135</v>
      </c>
      <c r="AB75" s="44">
        <v>0</v>
      </c>
      <c r="AC75" s="44">
        <v>0.5</v>
      </c>
      <c r="AD75" s="36">
        <v>2</v>
      </c>
      <c r="AE75" s="23">
        <v>42.3</v>
      </c>
      <c r="AF75" s="23">
        <v>29.6</v>
      </c>
      <c r="AG75" s="23">
        <v>21.6</v>
      </c>
      <c r="AH75" s="24">
        <v>17.12</v>
      </c>
      <c r="AI75" s="24">
        <f t="shared" si="6"/>
        <v>0.5</v>
      </c>
      <c r="AJ75" s="17">
        <v>40</v>
      </c>
      <c r="AK75" s="17">
        <v>5</v>
      </c>
      <c r="AL75" s="17">
        <f t="shared" si="9"/>
        <v>10</v>
      </c>
      <c r="AM75" s="17">
        <v>4</v>
      </c>
      <c r="AN75" s="17">
        <v>20</v>
      </c>
      <c r="AO75" s="17">
        <v>113</v>
      </c>
      <c r="AP75" s="17">
        <v>80</v>
      </c>
      <c r="AQ75" s="25">
        <v>104.4</v>
      </c>
      <c r="AR75" s="50">
        <f t="shared" si="10"/>
        <v>85.600000000000009</v>
      </c>
      <c r="AS75" s="26">
        <f t="shared" si="8"/>
        <v>357.40000000000003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196</v>
      </c>
      <c r="C76" s="14" t="s">
        <v>197</v>
      </c>
      <c r="D76" s="16">
        <v>3661453106014</v>
      </c>
      <c r="E76" s="16">
        <v>3661454105900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205</v>
      </c>
      <c r="L76" s="18">
        <v>130</v>
      </c>
      <c r="M76" s="18">
        <v>165</v>
      </c>
      <c r="N76" s="28">
        <v>5.7</v>
      </c>
      <c r="O76" s="28">
        <v>8.2200000000000006</v>
      </c>
      <c r="P76" s="28" t="s">
        <v>52</v>
      </c>
      <c r="Q76" s="19">
        <v>1.984</v>
      </c>
      <c r="R76" s="19">
        <v>2.54</v>
      </c>
      <c r="S76" s="19">
        <v>1.28</v>
      </c>
      <c r="T76" s="20">
        <v>0.375</v>
      </c>
      <c r="U76" s="21">
        <v>253</v>
      </c>
      <c r="V76" s="21">
        <v>235</v>
      </c>
      <c r="W76" s="21">
        <v>205</v>
      </c>
      <c r="X76" s="41">
        <v>8.57</v>
      </c>
      <c r="Y76" s="22">
        <f t="shared" si="7"/>
        <v>0.34999999999999964</v>
      </c>
      <c r="Z76" s="44">
        <v>0</v>
      </c>
      <c r="AA76" s="44">
        <v>189</v>
      </c>
      <c r="AB76" s="44">
        <v>0</v>
      </c>
      <c r="AC76" s="44">
        <v>0.5</v>
      </c>
      <c r="AD76" s="36">
        <v>2</v>
      </c>
      <c r="AE76" s="23">
        <v>39.299999999999997</v>
      </c>
      <c r="AF76" s="23">
        <v>32.799999999999997</v>
      </c>
      <c r="AG76" s="23">
        <v>19.3</v>
      </c>
      <c r="AH76" s="24">
        <v>17.64</v>
      </c>
      <c r="AI76" s="24">
        <f t="shared" si="6"/>
        <v>0.5</v>
      </c>
      <c r="AJ76" s="17">
        <v>48</v>
      </c>
      <c r="AK76" s="17">
        <v>6</v>
      </c>
      <c r="AL76" s="17">
        <f t="shared" si="9"/>
        <v>12</v>
      </c>
      <c r="AM76" s="17">
        <v>4</v>
      </c>
      <c r="AN76" s="17">
        <v>24</v>
      </c>
      <c r="AO76" s="17">
        <v>113</v>
      </c>
      <c r="AP76" s="17">
        <v>80</v>
      </c>
      <c r="AQ76" s="25">
        <v>113</v>
      </c>
      <c r="AR76" s="50">
        <f t="shared" si="10"/>
        <v>105.84</v>
      </c>
      <c r="AS76" s="26">
        <f t="shared" si="8"/>
        <v>438.36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198</v>
      </c>
      <c r="C77" s="14" t="s">
        <v>199</v>
      </c>
      <c r="D77" s="16">
        <v>3661451000543</v>
      </c>
      <c r="E77" s="16">
        <v>3661451002189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186</v>
      </c>
      <c r="L77" s="18">
        <v>130</v>
      </c>
      <c r="M77" s="18">
        <v>171</v>
      </c>
      <c r="N77" s="28">
        <v>5.52</v>
      </c>
      <c r="O77" s="28">
        <v>7.98</v>
      </c>
      <c r="P77" s="28" t="s">
        <v>52</v>
      </c>
      <c r="Q77" s="19">
        <v>1.8979999999999999</v>
      </c>
      <c r="R77" s="19">
        <v>2.4300000000000002</v>
      </c>
      <c r="S77" s="19">
        <v>1.28</v>
      </c>
      <c r="T77" s="20">
        <v>0.375</v>
      </c>
      <c r="U77" s="21">
        <v>306</v>
      </c>
      <c r="V77" s="21">
        <v>200</v>
      </c>
      <c r="W77" s="21">
        <v>180</v>
      </c>
      <c r="X77" s="41">
        <v>8.33</v>
      </c>
      <c r="Y77" s="22">
        <f t="shared" si="7"/>
        <v>0.34999999999999964</v>
      </c>
      <c r="Z77" s="44">
        <v>0</v>
      </c>
      <c r="AA77" s="44">
        <v>189</v>
      </c>
      <c r="AB77" s="44">
        <v>6.96</v>
      </c>
      <c r="AC77" s="44">
        <v>0.5</v>
      </c>
      <c r="AD77" s="36">
        <v>2</v>
      </c>
      <c r="AE77" s="23">
        <v>42.7</v>
      </c>
      <c r="AF77" s="23">
        <v>32.200000000000003</v>
      </c>
      <c r="AG77" s="23">
        <v>21.2</v>
      </c>
      <c r="AH77" s="24">
        <v>18.3</v>
      </c>
      <c r="AI77" s="24">
        <f t="shared" si="6"/>
        <v>1.6400000000000006</v>
      </c>
      <c r="AJ77" s="17">
        <v>40</v>
      </c>
      <c r="AK77" s="17">
        <v>5</v>
      </c>
      <c r="AL77" s="17">
        <f t="shared" si="9"/>
        <v>10</v>
      </c>
      <c r="AM77" s="17">
        <v>4</v>
      </c>
      <c r="AN77" s="17">
        <v>20</v>
      </c>
      <c r="AO77" s="17">
        <v>113</v>
      </c>
      <c r="AP77" s="17">
        <v>80</v>
      </c>
      <c r="AQ77" s="25">
        <v>113</v>
      </c>
      <c r="AR77" s="50">
        <f t="shared" si="10"/>
        <v>91.5</v>
      </c>
      <c r="AS77" s="26">
        <f t="shared" si="8"/>
        <v>381</v>
      </c>
      <c r="AT77" s="26">
        <v>15</v>
      </c>
    </row>
    <row r="78" spans="1:46" s="27" customFormat="1" ht="17.649999999999999" customHeight="1">
      <c r="A78" s="12" t="s">
        <v>47</v>
      </c>
      <c r="B78" s="15" t="s">
        <v>200</v>
      </c>
      <c r="C78" s="14" t="s">
        <v>201</v>
      </c>
      <c r="D78" s="16">
        <v>3661453105444</v>
      </c>
      <c r="E78" s="16">
        <v>3661454105436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233</v>
      </c>
      <c r="V78" s="21">
        <v>217</v>
      </c>
      <c r="W78" s="21">
        <v>206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 t="s">
        <v>202</v>
      </c>
      <c r="AP78" s="17">
        <v>80</v>
      </c>
      <c r="AQ78" s="25">
        <v>108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203</v>
      </c>
      <c r="C79" s="14" t="s">
        <v>204</v>
      </c>
      <c r="D79" s="16">
        <v>3661453105451</v>
      </c>
      <c r="E79" s="16">
        <v>3661454105443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82</v>
      </c>
      <c r="M79" s="18">
        <v>171</v>
      </c>
      <c r="N79" s="28">
        <v>4.5</v>
      </c>
      <c r="O79" s="28">
        <v>5.93</v>
      </c>
      <c r="P79" s="28" t="s">
        <v>52</v>
      </c>
      <c r="Q79" s="19">
        <v>1.117</v>
      </c>
      <c r="R79" s="19">
        <v>1.43</v>
      </c>
      <c r="S79" s="19">
        <v>1.28</v>
      </c>
      <c r="T79" s="20">
        <v>0.375</v>
      </c>
      <c r="U79" s="21">
        <v>204</v>
      </c>
      <c r="V79" s="21">
        <v>175</v>
      </c>
      <c r="W79" s="21">
        <v>182</v>
      </c>
      <c r="X79" s="41">
        <v>6.1</v>
      </c>
      <c r="Y79" s="22">
        <f t="shared" si="7"/>
        <v>0.16999999999999993</v>
      </c>
      <c r="Z79" s="44">
        <v>0</v>
      </c>
      <c r="AA79" s="44">
        <v>99</v>
      </c>
      <c r="AB79" s="44">
        <v>0</v>
      </c>
      <c r="AC79" s="44">
        <v>0.5</v>
      </c>
      <c r="AD79" s="36">
        <v>2</v>
      </c>
      <c r="AE79" s="23">
        <v>37.700000000000003</v>
      </c>
      <c r="AF79" s="23">
        <v>22.7</v>
      </c>
      <c r="AG79" s="23">
        <v>21.4</v>
      </c>
      <c r="AH79" s="24">
        <v>13.3</v>
      </c>
      <c r="AI79" s="24">
        <f t="shared" si="6"/>
        <v>1.1000000000000014</v>
      </c>
      <c r="AJ79" s="17">
        <v>64</v>
      </c>
      <c r="AK79" s="17">
        <v>8</v>
      </c>
      <c r="AL79" s="17">
        <f t="shared" si="9"/>
        <v>16</v>
      </c>
      <c r="AM79" s="17">
        <v>4</v>
      </c>
      <c r="AN79" s="17">
        <v>32</v>
      </c>
      <c r="AO79" s="17">
        <v>113</v>
      </c>
      <c r="AP79" s="17">
        <v>80</v>
      </c>
      <c r="AQ79" s="25">
        <v>103.6</v>
      </c>
      <c r="AR79" s="50">
        <f t="shared" si="10"/>
        <v>106.4</v>
      </c>
      <c r="AS79" s="26">
        <f t="shared" si="8"/>
        <v>440.6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205</v>
      </c>
      <c r="C80" s="14" t="s">
        <v>206</v>
      </c>
      <c r="D80" s="16">
        <v>3661451003513</v>
      </c>
      <c r="E80" s="16">
        <v>3661451003407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207</v>
      </c>
      <c r="B81" s="15" t="s">
        <v>208</v>
      </c>
      <c r="C81" s="14" t="s">
        <v>209</v>
      </c>
      <c r="D81" s="16">
        <v>3661451001250</v>
      </c>
      <c r="E81" s="16">
        <v>3661451002899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113</v>
      </c>
      <c r="L81" s="18">
        <v>38</v>
      </c>
      <c r="M81" s="18">
        <v>85</v>
      </c>
      <c r="N81" s="28">
        <v>0.78</v>
      </c>
      <c r="O81" s="28">
        <v>0.91800000000000004</v>
      </c>
      <c r="P81" s="28" t="s">
        <v>52</v>
      </c>
      <c r="Q81" s="19">
        <v>0.104</v>
      </c>
      <c r="R81" s="19">
        <v>0.13800000000000001</v>
      </c>
      <c r="S81" s="19">
        <v>1.327</v>
      </c>
      <c r="T81" s="20">
        <v>0.42499999999999999</v>
      </c>
      <c r="U81" s="21">
        <v>121</v>
      </c>
      <c r="V81" s="21">
        <v>85</v>
      </c>
      <c r="W81" s="21">
        <v>98</v>
      </c>
      <c r="X81" s="41">
        <v>0.95</v>
      </c>
      <c r="Y81" s="22">
        <f t="shared" si="7"/>
        <v>3.1999999999999917E-2</v>
      </c>
      <c r="Z81" s="44">
        <v>0</v>
      </c>
      <c r="AA81" s="44">
        <v>34</v>
      </c>
      <c r="AB81" s="44">
        <v>0</v>
      </c>
      <c r="AC81" s="44">
        <v>0.5</v>
      </c>
      <c r="AD81" s="36">
        <v>12</v>
      </c>
      <c r="AE81" s="23">
        <v>39.200000000000003</v>
      </c>
      <c r="AF81" s="23">
        <v>36.4</v>
      </c>
      <c r="AG81" s="23">
        <v>13</v>
      </c>
      <c r="AH81" s="24">
        <v>13.1</v>
      </c>
      <c r="AI81" s="24">
        <f t="shared" si="6"/>
        <v>1.7000000000000011</v>
      </c>
      <c r="AJ81" s="17">
        <v>432</v>
      </c>
      <c r="AK81" s="17">
        <v>6</v>
      </c>
      <c r="AL81" s="17">
        <f t="shared" si="9"/>
        <v>72</v>
      </c>
      <c r="AM81" s="17">
        <v>6</v>
      </c>
      <c r="AN81" s="17">
        <v>36</v>
      </c>
      <c r="AO81" s="17">
        <v>113</v>
      </c>
      <c r="AP81" s="17">
        <v>80</v>
      </c>
      <c r="AQ81" s="25">
        <v>96</v>
      </c>
      <c r="AR81" s="50">
        <f t="shared" si="10"/>
        <v>78.599999999999994</v>
      </c>
      <c r="AS81" s="26">
        <f t="shared" si="8"/>
        <v>486.59999999999997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210</v>
      </c>
      <c r="C82" s="14" t="s">
        <v>211</v>
      </c>
      <c r="D82" s="16">
        <v>3661451001243</v>
      </c>
      <c r="E82" s="16">
        <v>3661451002882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48</v>
      </c>
      <c r="M82" s="18">
        <v>85</v>
      </c>
      <c r="N82" s="28">
        <v>0.83</v>
      </c>
      <c r="O82" s="28">
        <v>0.98599999999999999</v>
      </c>
      <c r="P82" s="28" t="s">
        <v>52</v>
      </c>
      <c r="Q82" s="19">
        <v>0.11799999999999999</v>
      </c>
      <c r="R82" s="19">
        <v>0.156</v>
      </c>
      <c r="S82" s="19">
        <v>1.327</v>
      </c>
      <c r="T82" s="20">
        <v>0.42499999999999999</v>
      </c>
      <c r="U82" s="21">
        <v>121</v>
      </c>
      <c r="V82" s="21">
        <v>94</v>
      </c>
      <c r="W82" s="21">
        <v>112</v>
      </c>
      <c r="X82" s="41">
        <v>1.07</v>
      </c>
      <c r="Y82" s="22">
        <f t="shared" si="7"/>
        <v>8.4000000000000075E-2</v>
      </c>
      <c r="Z82" s="44">
        <v>0</v>
      </c>
      <c r="AA82" s="44">
        <v>34</v>
      </c>
      <c r="AB82" s="44">
        <v>1.38</v>
      </c>
      <c r="AC82" s="44">
        <v>0.5</v>
      </c>
      <c r="AD82" s="36">
        <v>12</v>
      </c>
      <c r="AE82" s="23">
        <v>40.700000000000003</v>
      </c>
      <c r="AF82" s="23">
        <v>38.5</v>
      </c>
      <c r="AG82" s="23">
        <v>14.4</v>
      </c>
      <c r="AH82" s="24">
        <v>13.1</v>
      </c>
      <c r="AI82" s="24">
        <f t="shared" si="6"/>
        <v>0.25999999999999979</v>
      </c>
      <c r="AJ82" s="17">
        <v>288</v>
      </c>
      <c r="AK82" s="17">
        <v>4</v>
      </c>
      <c r="AL82" s="17">
        <f t="shared" si="9"/>
        <v>48</v>
      </c>
      <c r="AM82" s="17">
        <v>6</v>
      </c>
      <c r="AN82" s="17">
        <v>24</v>
      </c>
      <c r="AO82" s="17">
        <v>113</v>
      </c>
      <c r="AP82" s="17">
        <v>80</v>
      </c>
      <c r="AQ82" s="25">
        <v>104.4</v>
      </c>
      <c r="AR82" s="50">
        <f t="shared" si="10"/>
        <v>52.4</v>
      </c>
      <c r="AS82" s="26">
        <f t="shared" si="8"/>
        <v>329.4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212</v>
      </c>
      <c r="C83" s="14" t="s">
        <v>213</v>
      </c>
      <c r="D83" s="16">
        <v>3564093009090</v>
      </c>
      <c r="E83" s="16">
        <v>3564094009099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70</v>
      </c>
      <c r="M83" s="18">
        <v>85</v>
      </c>
      <c r="N83" s="28">
        <v>1.06</v>
      </c>
      <c r="O83" s="28">
        <v>1.306</v>
      </c>
      <c r="P83" s="28" t="s">
        <v>52</v>
      </c>
      <c r="Q83" s="19">
        <v>0.16</v>
      </c>
      <c r="R83" s="19">
        <v>0.22</v>
      </c>
      <c r="S83" s="19">
        <v>1.32</v>
      </c>
      <c r="T83" s="20">
        <v>0.42</v>
      </c>
      <c r="U83" s="21">
        <v>121</v>
      </c>
      <c r="V83" s="21">
        <v>116</v>
      </c>
      <c r="W83" s="21">
        <v>112</v>
      </c>
      <c r="X83" s="41">
        <v>1.4</v>
      </c>
      <c r="Y83" s="22">
        <f t="shared" si="7"/>
        <v>9.3999999999999861E-2</v>
      </c>
      <c r="Z83" s="44">
        <v>0</v>
      </c>
      <c r="AA83" s="44">
        <v>34</v>
      </c>
      <c r="AB83" s="44">
        <v>2.0499999999999998</v>
      </c>
      <c r="AC83" s="44">
        <v>0.5</v>
      </c>
      <c r="AD83" s="36">
        <v>6</v>
      </c>
      <c r="AE83" s="23">
        <v>37.700000000000003</v>
      </c>
      <c r="AF83" s="23">
        <v>26.2</v>
      </c>
      <c r="AG83" s="23">
        <v>14.4</v>
      </c>
      <c r="AH83" s="24">
        <v>13.3</v>
      </c>
      <c r="AI83" s="24">
        <f t="shared" si="6"/>
        <v>4.9000000000000021</v>
      </c>
      <c r="AJ83" s="17">
        <v>288</v>
      </c>
      <c r="AK83" s="17">
        <v>8</v>
      </c>
      <c r="AL83" s="17">
        <f t="shared" si="9"/>
        <v>48</v>
      </c>
      <c r="AM83" s="17">
        <v>6</v>
      </c>
      <c r="AN83" s="17">
        <v>48</v>
      </c>
      <c r="AO83" s="17">
        <v>113</v>
      </c>
      <c r="AP83" s="17">
        <v>80</v>
      </c>
      <c r="AQ83" s="25">
        <v>107</v>
      </c>
      <c r="AR83" s="50">
        <f t="shared" si="10"/>
        <v>106.4</v>
      </c>
      <c r="AS83" s="26">
        <f t="shared" si="8"/>
        <v>653.40000000000009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214</v>
      </c>
      <c r="C84" s="14" t="s">
        <v>215</v>
      </c>
      <c r="D84" s="16">
        <v>3661451001175</v>
      </c>
      <c r="E84" s="16">
        <v>3661451002813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1.26</v>
      </c>
      <c r="O84" s="28">
        <v>1.506</v>
      </c>
      <c r="P84" s="28" t="s">
        <v>52</v>
      </c>
      <c r="Q84" s="19">
        <v>0.16300000000000001</v>
      </c>
      <c r="R84" s="19">
        <v>0.216</v>
      </c>
      <c r="S84" s="19">
        <v>1.327</v>
      </c>
      <c r="T84" s="20">
        <v>0.42499999999999999</v>
      </c>
      <c r="U84" s="21">
        <v>121</v>
      </c>
      <c r="V84" s="21">
        <v>116</v>
      </c>
      <c r="W84" s="21">
        <v>112</v>
      </c>
      <c r="X84" s="41">
        <v>1.62</v>
      </c>
      <c r="Y84" s="22">
        <f t="shared" si="7"/>
        <v>0.1140000000000001</v>
      </c>
      <c r="Z84" s="44">
        <v>0</v>
      </c>
      <c r="AA84" s="44">
        <v>38.5</v>
      </c>
      <c r="AB84" s="44">
        <v>2.0499999999999998</v>
      </c>
      <c r="AC84" s="44">
        <v>0.5</v>
      </c>
      <c r="AD84" s="36">
        <v>8</v>
      </c>
      <c r="AE84" s="23">
        <v>49.5</v>
      </c>
      <c r="AF84" s="23">
        <v>26.2</v>
      </c>
      <c r="AG84" s="23">
        <v>14.4</v>
      </c>
      <c r="AH84" s="24">
        <v>13.3</v>
      </c>
      <c r="AI84" s="24">
        <f t="shared" si="6"/>
        <v>0.33999999999999986</v>
      </c>
      <c r="AJ84" s="17">
        <v>288</v>
      </c>
      <c r="AK84" s="17">
        <v>6</v>
      </c>
      <c r="AL84" s="17">
        <f t="shared" si="9"/>
        <v>48</v>
      </c>
      <c r="AM84" s="17">
        <v>6</v>
      </c>
      <c r="AN84" s="17">
        <v>36</v>
      </c>
      <c r="AO84" s="17">
        <v>113</v>
      </c>
      <c r="AP84" s="17">
        <v>80</v>
      </c>
      <c r="AQ84" s="25">
        <v>104.4</v>
      </c>
      <c r="AR84" s="50">
        <f t="shared" si="10"/>
        <v>79.800000000000011</v>
      </c>
      <c r="AS84" s="26">
        <f t="shared" si="8"/>
        <v>493.80000000000007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216</v>
      </c>
      <c r="C85" s="14" t="s">
        <v>217</v>
      </c>
      <c r="D85" s="16">
        <v>3661451001182</v>
      </c>
      <c r="E85" s="16">
        <v>3661451002820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105</v>
      </c>
      <c r="N85" s="28">
        <v>1.36</v>
      </c>
      <c r="O85" s="28">
        <v>1.6738</v>
      </c>
      <c r="P85" s="28" t="s">
        <v>52</v>
      </c>
      <c r="Q85" s="19">
        <v>0.23699999999999999</v>
      </c>
      <c r="R85" s="19">
        <v>0.314</v>
      </c>
      <c r="S85" s="19">
        <v>1.327</v>
      </c>
      <c r="T85" s="20">
        <v>0.42499999999999999</v>
      </c>
      <c r="U85" s="21">
        <v>127</v>
      </c>
      <c r="V85" s="21">
        <v>119</v>
      </c>
      <c r="W85" s="21">
        <v>127</v>
      </c>
      <c r="X85" s="41">
        <v>1.75</v>
      </c>
      <c r="Y85" s="22">
        <f t="shared" si="7"/>
        <v>7.6200000000000045E-2</v>
      </c>
      <c r="Z85" s="44">
        <v>0</v>
      </c>
      <c r="AA85" s="44">
        <v>40</v>
      </c>
      <c r="AB85" s="44">
        <v>1.41</v>
      </c>
      <c r="AC85" s="44">
        <v>0.5</v>
      </c>
      <c r="AD85" s="36">
        <v>8</v>
      </c>
      <c r="AE85" s="23">
        <v>50.7</v>
      </c>
      <c r="AF85" s="23">
        <v>27.4</v>
      </c>
      <c r="AG85" s="23">
        <v>15.9</v>
      </c>
      <c r="AH85" s="24">
        <v>16.7</v>
      </c>
      <c r="AI85" s="24">
        <f t="shared" si="6"/>
        <v>2.6999999999999993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113.4</v>
      </c>
      <c r="AR85" s="50">
        <f t="shared" si="10"/>
        <v>100.19999999999999</v>
      </c>
      <c r="AS85" s="26">
        <f t="shared" si="8"/>
        <v>616.19999999999993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218</v>
      </c>
      <c r="C86" s="14" t="s">
        <v>219</v>
      </c>
      <c r="D86" s="16">
        <v>3564093007478</v>
      </c>
      <c r="E86" s="16">
        <v>3564094007477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120</v>
      </c>
      <c r="L86" s="18">
        <v>60</v>
      </c>
      <c r="M86" s="18">
        <v>130</v>
      </c>
      <c r="N86" s="28">
        <v>1.57</v>
      </c>
      <c r="O86" s="28">
        <v>1.9239999999999999</v>
      </c>
      <c r="P86" s="28" t="s">
        <v>52</v>
      </c>
      <c r="Q86" s="19">
        <v>0.27</v>
      </c>
      <c r="R86" s="19">
        <v>0.36</v>
      </c>
      <c r="S86" s="19">
        <v>1.32</v>
      </c>
      <c r="T86" s="20">
        <v>0.42</v>
      </c>
      <c r="U86" s="21">
        <v>130</v>
      </c>
      <c r="V86" s="21">
        <v>113</v>
      </c>
      <c r="W86" s="21">
        <v>145</v>
      </c>
      <c r="X86" s="41">
        <v>2</v>
      </c>
      <c r="Y86" s="22">
        <f t="shared" si="7"/>
        <v>7.6000000000000068E-2</v>
      </c>
      <c r="Z86" s="44">
        <v>0</v>
      </c>
      <c r="AA86" s="44">
        <v>40</v>
      </c>
      <c r="AB86" s="44">
        <v>1.41</v>
      </c>
      <c r="AC86" s="44">
        <v>0.5</v>
      </c>
      <c r="AD86" s="36">
        <v>6</v>
      </c>
      <c r="AE86" s="23">
        <v>36.799999999999997</v>
      </c>
      <c r="AF86" s="23">
        <v>28</v>
      </c>
      <c r="AG86" s="23">
        <v>17.7</v>
      </c>
      <c r="AH86" s="24">
        <v>13.4</v>
      </c>
      <c r="AI86" s="24">
        <f t="shared" si="6"/>
        <v>1.4000000000000004</v>
      </c>
      <c r="AJ86" s="17">
        <v>240</v>
      </c>
      <c r="AK86" s="17">
        <v>8</v>
      </c>
      <c r="AL86" s="17">
        <v>48</v>
      </c>
      <c r="AM86" s="17">
        <v>5</v>
      </c>
      <c r="AN86" s="17">
        <v>40</v>
      </c>
      <c r="AO86" s="17">
        <v>113</v>
      </c>
      <c r="AP86" s="17">
        <v>80</v>
      </c>
      <c r="AQ86" s="25">
        <v>106</v>
      </c>
      <c r="AR86" s="50">
        <f t="shared" si="10"/>
        <v>107.2</v>
      </c>
      <c r="AS86" s="26">
        <f t="shared" si="8"/>
        <v>551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220</v>
      </c>
      <c r="C87" s="14" t="s">
        <v>221</v>
      </c>
      <c r="D87" s="16">
        <v>3661453006956</v>
      </c>
      <c r="E87" s="16">
        <v>3661454006955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113</v>
      </c>
      <c r="L87" s="18">
        <v>70</v>
      </c>
      <c r="M87" s="18">
        <v>105</v>
      </c>
      <c r="N87" s="28">
        <v>1.77</v>
      </c>
      <c r="O87" s="28">
        <v>2.1389999999999998</v>
      </c>
      <c r="P87" s="28" t="s">
        <v>52</v>
      </c>
      <c r="Q87" s="19">
        <v>0.26400000000000001</v>
      </c>
      <c r="R87" s="19">
        <v>0.35399999999999998</v>
      </c>
      <c r="S87" s="19">
        <v>1.3420000000000001</v>
      </c>
      <c r="T87" s="20">
        <v>0.44800000000000001</v>
      </c>
      <c r="U87" s="21">
        <v>134</v>
      </c>
      <c r="V87" s="21">
        <v>119</v>
      </c>
      <c r="W87" s="21">
        <v>147</v>
      </c>
      <c r="X87" s="41">
        <v>2.29</v>
      </c>
      <c r="Y87" s="22">
        <f t="shared" si="7"/>
        <v>0.15100000000000025</v>
      </c>
      <c r="Z87" s="44">
        <v>0</v>
      </c>
      <c r="AA87" s="44">
        <v>45</v>
      </c>
      <c r="AB87" s="44">
        <v>3.97</v>
      </c>
      <c r="AC87" s="44">
        <v>0.5</v>
      </c>
      <c r="AD87" s="36">
        <v>6</v>
      </c>
      <c r="AE87" s="23">
        <v>38.6</v>
      </c>
      <c r="AF87" s="23">
        <v>28.8</v>
      </c>
      <c r="AG87" s="23">
        <v>17.899999999999999</v>
      </c>
      <c r="AH87" s="24">
        <v>14.7</v>
      </c>
      <c r="AI87" s="24">
        <f t="shared" si="6"/>
        <v>0.95999999999999908</v>
      </c>
      <c r="AJ87" s="17">
        <v>180</v>
      </c>
      <c r="AK87" s="17">
        <v>6</v>
      </c>
      <c r="AL87" s="17">
        <f t="shared" si="9"/>
        <v>36</v>
      </c>
      <c r="AM87" s="17">
        <v>5</v>
      </c>
      <c r="AN87" s="17">
        <v>30</v>
      </c>
      <c r="AO87" s="17">
        <v>113</v>
      </c>
      <c r="AP87" s="17">
        <v>80</v>
      </c>
      <c r="AQ87" s="25">
        <v>107.5</v>
      </c>
      <c r="AR87" s="50">
        <f t="shared" si="10"/>
        <v>88.199999999999989</v>
      </c>
      <c r="AS87" s="26">
        <f t="shared" si="8"/>
        <v>455.99999999999994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222</v>
      </c>
      <c r="C88" s="14" t="s">
        <v>223</v>
      </c>
      <c r="D88" s="16">
        <v>3661451001199</v>
      </c>
      <c r="E88" s="16">
        <v>3661451002837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150</v>
      </c>
      <c r="L88" s="18">
        <v>87</v>
      </c>
      <c r="M88" s="18">
        <v>93</v>
      </c>
      <c r="N88" s="28">
        <v>1.83</v>
      </c>
      <c r="O88" s="28">
        <v>2.2919999999999998</v>
      </c>
      <c r="P88" s="28" t="s">
        <v>52</v>
      </c>
      <c r="Q88" s="19">
        <v>0.373</v>
      </c>
      <c r="R88" s="19">
        <v>0.495</v>
      </c>
      <c r="S88" s="19">
        <v>1.327</v>
      </c>
      <c r="T88" s="20">
        <v>0.42499999999999999</v>
      </c>
      <c r="U88" s="21">
        <v>161</v>
      </c>
      <c r="V88" s="21">
        <v>144</v>
      </c>
      <c r="W88" s="21">
        <v>120</v>
      </c>
      <c r="X88" s="41">
        <v>2.44</v>
      </c>
      <c r="Y88" s="22">
        <f t="shared" si="7"/>
        <v>0.14800000000000013</v>
      </c>
      <c r="Z88" s="44">
        <v>0</v>
      </c>
      <c r="AA88" s="44">
        <v>45</v>
      </c>
      <c r="AB88" s="44">
        <v>3.42</v>
      </c>
      <c r="AC88" s="44">
        <v>0.5</v>
      </c>
      <c r="AD88" s="36">
        <v>6</v>
      </c>
      <c r="AE88" s="23">
        <v>46.1</v>
      </c>
      <c r="AF88" s="23">
        <v>34.200000000000003</v>
      </c>
      <c r="AG88" s="23">
        <v>15.2</v>
      </c>
      <c r="AH88" s="24">
        <v>17.100000000000001</v>
      </c>
      <c r="AI88" s="24">
        <f t="shared" si="6"/>
        <v>2.4600000000000009</v>
      </c>
      <c r="AJ88" s="17">
        <v>180</v>
      </c>
      <c r="AK88" s="17">
        <v>5</v>
      </c>
      <c r="AL88" s="17">
        <f t="shared" si="9"/>
        <v>30</v>
      </c>
      <c r="AM88" s="17">
        <v>6</v>
      </c>
      <c r="AN88" s="17">
        <v>30</v>
      </c>
      <c r="AO88" s="17">
        <v>113</v>
      </c>
      <c r="AP88" s="17">
        <v>80</v>
      </c>
      <c r="AQ88" s="25">
        <v>109.2</v>
      </c>
      <c r="AR88" s="50">
        <f t="shared" si="10"/>
        <v>85.5</v>
      </c>
      <c r="AS88" s="26">
        <f t="shared" si="8"/>
        <v>528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224</v>
      </c>
      <c r="C89" s="14" t="s">
        <v>225</v>
      </c>
      <c r="D89" s="16">
        <v>3661451001205</v>
      </c>
      <c r="E89" s="16">
        <v>3661451002844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113</v>
      </c>
      <c r="L89" s="18">
        <v>70</v>
      </c>
      <c r="M89" s="18">
        <v>130</v>
      </c>
      <c r="N89" s="28">
        <v>1.73</v>
      </c>
      <c r="O89" s="28">
        <v>2.165</v>
      </c>
      <c r="P89" s="28" t="s">
        <v>52</v>
      </c>
      <c r="Q89" s="19">
        <v>0.313</v>
      </c>
      <c r="R89" s="19">
        <v>0.41499999999999998</v>
      </c>
      <c r="S89" s="19">
        <v>1.327</v>
      </c>
      <c r="T89" s="20">
        <v>0.42499999999999999</v>
      </c>
      <c r="U89" s="21">
        <v>134</v>
      </c>
      <c r="V89" s="21">
        <v>119</v>
      </c>
      <c r="W89" s="21">
        <v>147</v>
      </c>
      <c r="X89" s="41">
        <v>2.3199999999999998</v>
      </c>
      <c r="Y89" s="22">
        <f t="shared" si="7"/>
        <v>0.1549999999999998</v>
      </c>
      <c r="Z89" s="44">
        <v>0</v>
      </c>
      <c r="AA89" s="44">
        <v>45</v>
      </c>
      <c r="AB89" s="44">
        <v>0</v>
      </c>
      <c r="AC89" s="44">
        <v>0.5</v>
      </c>
      <c r="AD89" s="36">
        <v>6</v>
      </c>
      <c r="AE89" s="23">
        <v>38.6</v>
      </c>
      <c r="AF89" s="23">
        <v>28.8</v>
      </c>
      <c r="AG89" s="23">
        <v>17.899999999999999</v>
      </c>
      <c r="AH89" s="24">
        <v>15.4</v>
      </c>
      <c r="AI89" s="24">
        <f t="shared" si="6"/>
        <v>1.4800000000000022</v>
      </c>
      <c r="AJ89" s="17">
        <v>180</v>
      </c>
      <c r="AK89" s="17">
        <v>6</v>
      </c>
      <c r="AL89" s="17">
        <f t="shared" si="9"/>
        <v>36</v>
      </c>
      <c r="AM89" s="17">
        <v>5</v>
      </c>
      <c r="AN89" s="17">
        <v>30</v>
      </c>
      <c r="AO89" s="17">
        <v>113</v>
      </c>
      <c r="AP89" s="17">
        <v>80</v>
      </c>
      <c r="AQ89" s="25">
        <v>107.5</v>
      </c>
      <c r="AR89" s="50">
        <f t="shared" si="10"/>
        <v>92.4</v>
      </c>
      <c r="AS89" s="26">
        <f t="shared" si="8"/>
        <v>477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226</v>
      </c>
      <c r="C90" s="14" t="s">
        <v>227</v>
      </c>
      <c r="D90" s="16">
        <v>3564093007027</v>
      </c>
      <c r="E90" s="16">
        <v>3564094007026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1.92</v>
      </c>
      <c r="O90" s="28">
        <v>2.355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2.5099999999999998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0.34000000000000163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228</v>
      </c>
      <c r="C91" s="14" t="s">
        <v>229</v>
      </c>
      <c r="D91" s="16">
        <v>3661451001267</v>
      </c>
      <c r="E91" s="16">
        <v>3661451002905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150</v>
      </c>
      <c r="L91" s="18">
        <v>65</v>
      </c>
      <c r="M91" s="18">
        <v>93</v>
      </c>
      <c r="N91" s="28">
        <v>1.74</v>
      </c>
      <c r="O91" s="28">
        <v>2.1539999999999999</v>
      </c>
      <c r="P91" s="28" t="s">
        <v>52</v>
      </c>
      <c r="Q91" s="19">
        <v>0.28799999999999998</v>
      </c>
      <c r="R91" s="19">
        <v>0.38700000000000001</v>
      </c>
      <c r="S91" s="19">
        <v>1.3420000000000001</v>
      </c>
      <c r="T91" s="20">
        <v>0.44800000000000001</v>
      </c>
      <c r="U91" s="21">
        <v>159</v>
      </c>
      <c r="V91" s="21">
        <v>125</v>
      </c>
      <c r="W91" s="21">
        <v>119</v>
      </c>
      <c r="X91" s="41">
        <v>2.3199999999999998</v>
      </c>
      <c r="Y91" s="22">
        <f t="shared" si="7"/>
        <v>0.16599999999999993</v>
      </c>
      <c r="Z91" s="44">
        <v>0</v>
      </c>
      <c r="AA91" s="44">
        <v>45</v>
      </c>
      <c r="AB91" s="44">
        <v>2.39</v>
      </c>
      <c r="AC91" s="44">
        <v>0.5</v>
      </c>
      <c r="AD91" s="36">
        <v>6</v>
      </c>
      <c r="AE91" s="23">
        <v>40.4</v>
      </c>
      <c r="AF91" s="23">
        <v>33.799999999999997</v>
      </c>
      <c r="AG91" s="23">
        <v>15.1</v>
      </c>
      <c r="AH91" s="24">
        <v>15.5</v>
      </c>
      <c r="AI91" s="24">
        <f t="shared" si="6"/>
        <v>1.5800000000000018</v>
      </c>
      <c r="AJ91" s="17">
        <v>180</v>
      </c>
      <c r="AK91" s="17">
        <v>5</v>
      </c>
      <c r="AL91" s="17">
        <f t="shared" si="9"/>
        <v>30</v>
      </c>
      <c r="AM91" s="17">
        <v>6</v>
      </c>
      <c r="AN91" s="17">
        <v>30</v>
      </c>
      <c r="AO91" s="17">
        <v>113</v>
      </c>
      <c r="AP91" s="17">
        <v>80</v>
      </c>
      <c r="AQ91" s="25">
        <v>108.6</v>
      </c>
      <c r="AR91" s="50">
        <f t="shared" si="10"/>
        <v>77.5</v>
      </c>
      <c r="AS91" s="26">
        <f t="shared" si="8"/>
        <v>480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230</v>
      </c>
      <c r="C92" s="14" t="s">
        <v>231</v>
      </c>
      <c r="D92" s="16">
        <v>3661451001212</v>
      </c>
      <c r="E92" s="16">
        <v>3661451002851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87</v>
      </c>
      <c r="M92" s="18">
        <v>105</v>
      </c>
      <c r="N92" s="28">
        <v>2.2999999999999998</v>
      </c>
      <c r="O92" s="28">
        <v>2.8519999999999999</v>
      </c>
      <c r="P92" s="28" t="s">
        <v>52</v>
      </c>
      <c r="Q92" s="19">
        <v>0.40699999999999997</v>
      </c>
      <c r="R92" s="19">
        <v>0.54</v>
      </c>
      <c r="S92" s="19">
        <v>1.327</v>
      </c>
      <c r="T92" s="20">
        <v>0.42499999999999999</v>
      </c>
      <c r="U92" s="21">
        <v>158</v>
      </c>
      <c r="V92" s="21">
        <v>150</v>
      </c>
      <c r="W92" s="21">
        <v>127</v>
      </c>
      <c r="X92" s="41">
        <v>3</v>
      </c>
      <c r="Y92" s="22">
        <f t="shared" si="7"/>
        <v>0.14800000000000013</v>
      </c>
      <c r="Z92" s="44">
        <v>0</v>
      </c>
      <c r="AA92" s="44">
        <v>52</v>
      </c>
      <c r="AB92" s="44">
        <v>2.35</v>
      </c>
      <c r="AC92" s="44">
        <v>0.5</v>
      </c>
      <c r="AD92" s="36">
        <v>6</v>
      </c>
      <c r="AE92" s="23">
        <v>47.9</v>
      </c>
      <c r="AF92" s="23">
        <v>33.6</v>
      </c>
      <c r="AG92" s="23">
        <v>15.9</v>
      </c>
      <c r="AH92" s="24">
        <v>18.3</v>
      </c>
      <c r="AI92" s="24">
        <f t="shared" si="6"/>
        <v>0.30000000000000071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113.4</v>
      </c>
      <c r="AR92" s="50">
        <f t="shared" si="10"/>
        <v>91.5</v>
      </c>
      <c r="AS92" s="26">
        <f t="shared" si="8"/>
        <v>564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232</v>
      </c>
      <c r="C93" s="14" t="s">
        <v>233</v>
      </c>
      <c r="D93" s="16">
        <v>3564093007485</v>
      </c>
      <c r="E93" s="16">
        <v>3564094007484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135</v>
      </c>
      <c r="L93" s="18">
        <v>75</v>
      </c>
      <c r="M93" s="18">
        <v>139</v>
      </c>
      <c r="N93" s="28">
        <v>2.21</v>
      </c>
      <c r="O93" s="28">
        <v>2.87</v>
      </c>
      <c r="P93" s="28" t="s">
        <v>52</v>
      </c>
      <c r="Q93" s="19">
        <v>0.45700000000000002</v>
      </c>
      <c r="R93" s="19">
        <v>0.60599999999999998</v>
      </c>
      <c r="S93" s="19">
        <v>1.327</v>
      </c>
      <c r="T93" s="20">
        <v>0.42499999999999999</v>
      </c>
      <c r="U93" s="21">
        <v>147</v>
      </c>
      <c r="V93" s="21">
        <v>135</v>
      </c>
      <c r="W93" s="21">
        <v>152</v>
      </c>
      <c r="X93" s="41">
        <v>3</v>
      </c>
      <c r="Y93" s="22">
        <f t="shared" si="7"/>
        <v>0.12999999999999989</v>
      </c>
      <c r="Z93" s="44">
        <v>0</v>
      </c>
      <c r="AA93" s="44">
        <v>60</v>
      </c>
      <c r="AB93" s="44">
        <v>0</v>
      </c>
      <c r="AC93" s="44">
        <v>0.5</v>
      </c>
      <c r="AD93" s="36">
        <v>4</v>
      </c>
      <c r="AE93" s="23">
        <v>32.1</v>
      </c>
      <c r="AF93" s="23">
        <v>29</v>
      </c>
      <c r="AG93" s="23">
        <v>18.399999999999999</v>
      </c>
      <c r="AH93" s="24">
        <v>13.6</v>
      </c>
      <c r="AI93" s="24">
        <f t="shared" si="6"/>
        <v>1.5999999999999996</v>
      </c>
      <c r="AJ93" s="17">
        <v>120</v>
      </c>
      <c r="AK93" s="17">
        <v>6</v>
      </c>
      <c r="AL93" s="17">
        <f t="shared" si="9"/>
        <v>24</v>
      </c>
      <c r="AM93" s="17">
        <v>5</v>
      </c>
      <c r="AN93" s="17">
        <v>30</v>
      </c>
      <c r="AO93" s="17">
        <v>113</v>
      </c>
      <c r="AP93" s="17">
        <v>80</v>
      </c>
      <c r="AQ93" s="25">
        <v>110</v>
      </c>
      <c r="AR93" s="50">
        <f t="shared" si="10"/>
        <v>81.599999999999994</v>
      </c>
      <c r="AS93" s="26">
        <f t="shared" si="8"/>
        <v>423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234</v>
      </c>
      <c r="C94" s="14" t="s">
        <v>235</v>
      </c>
      <c r="D94" s="16">
        <v>3661451001274</v>
      </c>
      <c r="E94" s="16">
        <v>3661451002912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150</v>
      </c>
      <c r="L94" s="18">
        <v>68</v>
      </c>
      <c r="M94" s="18">
        <v>105</v>
      </c>
      <c r="N94" s="28">
        <v>2.08</v>
      </c>
      <c r="O94" s="28">
        <v>2.5960000000000001</v>
      </c>
      <c r="P94" s="28" t="s">
        <v>52</v>
      </c>
      <c r="Q94" s="19">
        <v>0.36</v>
      </c>
      <c r="R94" s="19">
        <v>0.48299999999999998</v>
      </c>
      <c r="S94" s="19">
        <v>1.3420000000000001</v>
      </c>
      <c r="T94" s="20">
        <v>0.44800000000000001</v>
      </c>
      <c r="U94" s="21">
        <v>158</v>
      </c>
      <c r="V94" s="21">
        <v>133</v>
      </c>
      <c r="W94" s="21">
        <v>127</v>
      </c>
      <c r="X94" s="41">
        <v>2.8</v>
      </c>
      <c r="Y94" s="22">
        <f t="shared" si="7"/>
        <v>0.20399999999999974</v>
      </c>
      <c r="Z94" s="44">
        <v>0</v>
      </c>
      <c r="AA94" s="44">
        <v>52</v>
      </c>
      <c r="AB94" s="44">
        <v>1.85</v>
      </c>
      <c r="AC94" s="44">
        <v>0.5</v>
      </c>
      <c r="AD94" s="36">
        <v>6</v>
      </c>
      <c r="AE94" s="23">
        <v>42.8</v>
      </c>
      <c r="AF94" s="23">
        <v>33.6</v>
      </c>
      <c r="AG94" s="23">
        <v>15.9</v>
      </c>
      <c r="AH94" s="24">
        <v>17.899999999999999</v>
      </c>
      <c r="AI94" s="24">
        <f t="shared" si="6"/>
        <v>1.1000000000000014</v>
      </c>
      <c r="AJ94" s="17">
        <v>180</v>
      </c>
      <c r="AK94" s="17">
        <v>5</v>
      </c>
      <c r="AL94" s="17">
        <f t="shared" si="9"/>
        <v>30</v>
      </c>
      <c r="AM94" s="17">
        <v>6</v>
      </c>
      <c r="AN94" s="17">
        <v>30</v>
      </c>
      <c r="AO94" s="17">
        <v>113</v>
      </c>
      <c r="AP94" s="17">
        <v>80</v>
      </c>
      <c r="AQ94" s="25">
        <v>113.4</v>
      </c>
      <c r="AR94" s="50">
        <f t="shared" si="10"/>
        <v>89.5</v>
      </c>
      <c r="AS94" s="26">
        <f t="shared" si="8"/>
        <v>552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236</v>
      </c>
      <c r="C95" s="14" t="s">
        <v>237</v>
      </c>
      <c r="D95" s="16">
        <v>3661453006963</v>
      </c>
      <c r="E95" s="16">
        <v>3661454006962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88</v>
      </c>
      <c r="M95" s="18">
        <v>93</v>
      </c>
      <c r="N95" s="28">
        <v>2.6</v>
      </c>
      <c r="O95" s="28">
        <v>3.11</v>
      </c>
      <c r="P95" s="28" t="s">
        <v>52</v>
      </c>
      <c r="Q95" s="19">
        <v>0.38400000000000001</v>
      </c>
      <c r="R95" s="19">
        <v>0.51</v>
      </c>
      <c r="S95" s="19">
        <v>1.327</v>
      </c>
      <c r="T95" s="20">
        <v>0.42499999999999999</v>
      </c>
      <c r="U95" s="21">
        <v>158</v>
      </c>
      <c r="V95" s="21">
        <v>150</v>
      </c>
      <c r="W95" s="21">
        <v>127</v>
      </c>
      <c r="X95" s="41">
        <v>3.26</v>
      </c>
      <c r="Y95" s="22">
        <f t="shared" si="7"/>
        <v>0.14999999999999991</v>
      </c>
      <c r="Z95" s="44">
        <v>0</v>
      </c>
      <c r="AA95" s="44">
        <v>56</v>
      </c>
      <c r="AB95" s="44">
        <v>4.91</v>
      </c>
      <c r="AC95" s="44">
        <v>0.5</v>
      </c>
      <c r="AD95" s="36">
        <v>4</v>
      </c>
      <c r="AE95" s="23">
        <v>34.299999999999997</v>
      </c>
      <c r="AF95" s="23">
        <v>32</v>
      </c>
      <c r="AG95" s="23">
        <v>15.9</v>
      </c>
      <c r="AH95" s="24">
        <v>13.6</v>
      </c>
      <c r="AI95" s="24">
        <f t="shared" si="6"/>
        <v>0.5600000000000005</v>
      </c>
      <c r="AJ95" s="17">
        <v>144</v>
      </c>
      <c r="AK95" s="17">
        <v>6</v>
      </c>
      <c r="AL95" s="17">
        <f t="shared" si="9"/>
        <v>24</v>
      </c>
      <c r="AM95" s="17">
        <v>6</v>
      </c>
      <c r="AN95" s="17">
        <v>36</v>
      </c>
      <c r="AO95" s="17">
        <v>113</v>
      </c>
      <c r="AP95" s="17">
        <v>80</v>
      </c>
      <c r="AQ95" s="25">
        <v>113.4</v>
      </c>
      <c r="AR95" s="50">
        <f t="shared" si="10"/>
        <v>81.599999999999994</v>
      </c>
      <c r="AS95" s="26">
        <f t="shared" si="8"/>
        <v>504.59999999999997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238</v>
      </c>
      <c r="C96" s="14" t="s">
        <v>239</v>
      </c>
      <c r="D96" s="16">
        <v>3661451001021</v>
      </c>
      <c r="E96" s="16">
        <v>3661451002660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105</v>
      </c>
      <c r="N96" s="28">
        <v>2.64</v>
      </c>
      <c r="O96" s="28">
        <v>3.29</v>
      </c>
      <c r="P96" s="28" t="s">
        <v>52</v>
      </c>
      <c r="Q96" s="19">
        <v>0.49299999999999999</v>
      </c>
      <c r="R96" s="19">
        <v>0.65400000000000003</v>
      </c>
      <c r="S96" s="19">
        <v>1.327</v>
      </c>
      <c r="T96" s="20">
        <v>0.42499999999999999</v>
      </c>
      <c r="U96" s="21">
        <v>158</v>
      </c>
      <c r="V96" s="21">
        <v>154</v>
      </c>
      <c r="W96" s="21">
        <v>153</v>
      </c>
      <c r="X96" s="41">
        <v>3.38</v>
      </c>
      <c r="Y96" s="22">
        <f t="shared" si="7"/>
        <v>8.9999999999999858E-2</v>
      </c>
      <c r="Z96" s="44">
        <v>0</v>
      </c>
      <c r="AA96" s="44">
        <v>90</v>
      </c>
      <c r="AB96" s="44">
        <v>7.91</v>
      </c>
      <c r="AC96" s="44">
        <v>0.5</v>
      </c>
      <c r="AD96" s="36">
        <v>4</v>
      </c>
      <c r="AE96" s="23">
        <v>34.299999999999997</v>
      </c>
      <c r="AF96" s="23">
        <v>32.799999999999997</v>
      </c>
      <c r="AG96" s="23">
        <v>18.5</v>
      </c>
      <c r="AH96" s="24">
        <v>15.1</v>
      </c>
      <c r="AI96" s="24">
        <f t="shared" si="6"/>
        <v>1.58</v>
      </c>
      <c r="AJ96" s="17">
        <v>120</v>
      </c>
      <c r="AK96" s="17">
        <v>6</v>
      </c>
      <c r="AL96" s="17">
        <f t="shared" si="9"/>
        <v>24</v>
      </c>
      <c r="AM96" s="17">
        <v>5</v>
      </c>
      <c r="AN96" s="17">
        <v>30</v>
      </c>
      <c r="AO96" s="17">
        <v>113</v>
      </c>
      <c r="AP96" s="17">
        <v>80</v>
      </c>
      <c r="AQ96" s="25">
        <v>110.5</v>
      </c>
      <c r="AR96" s="50">
        <f t="shared" si="10"/>
        <v>90.6</v>
      </c>
      <c r="AS96" s="26">
        <f t="shared" si="8"/>
        <v>468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240</v>
      </c>
      <c r="C97" s="14" t="s">
        <v>241</v>
      </c>
      <c r="D97" s="16">
        <v>3661451001281</v>
      </c>
      <c r="E97" s="16">
        <v>3661451002929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69</v>
      </c>
      <c r="M97" s="18">
        <v>130</v>
      </c>
      <c r="N97" s="28">
        <v>2.67</v>
      </c>
      <c r="O97" s="28">
        <v>3.36</v>
      </c>
      <c r="P97" s="28" t="s">
        <v>52</v>
      </c>
      <c r="Q97" s="19">
        <v>0.47899999999999998</v>
      </c>
      <c r="R97" s="19">
        <v>0.63600000000000001</v>
      </c>
      <c r="S97" s="19">
        <v>1.327</v>
      </c>
      <c r="T97" s="20">
        <v>0.42499999999999999</v>
      </c>
      <c r="U97" s="21">
        <v>163</v>
      </c>
      <c r="V97" s="21">
        <v>127</v>
      </c>
      <c r="W97" s="21">
        <v>159</v>
      </c>
      <c r="X97" s="41">
        <v>3.54</v>
      </c>
      <c r="Y97" s="22">
        <f t="shared" si="7"/>
        <v>0.18000000000000016</v>
      </c>
      <c r="Z97" s="44">
        <v>0</v>
      </c>
      <c r="AA97" s="44">
        <v>65</v>
      </c>
      <c r="AB97" s="44">
        <v>3.05</v>
      </c>
      <c r="AC97" s="44">
        <v>0.5</v>
      </c>
      <c r="AD97" s="36">
        <v>4</v>
      </c>
      <c r="AE97" s="23">
        <v>35.299999999999997</v>
      </c>
      <c r="AF97" s="23">
        <v>27.4</v>
      </c>
      <c r="AG97" s="23">
        <v>19.100000000000001</v>
      </c>
      <c r="AH97" s="24">
        <v>15.4</v>
      </c>
      <c r="AI97" s="24">
        <f t="shared" si="6"/>
        <v>1.2400000000000002</v>
      </c>
      <c r="AJ97" s="17">
        <v>128</v>
      </c>
      <c r="AK97" s="17">
        <v>8</v>
      </c>
      <c r="AL97" s="17">
        <f t="shared" si="9"/>
        <v>32</v>
      </c>
      <c r="AM97" s="17">
        <v>4</v>
      </c>
      <c r="AN97" s="17">
        <v>32</v>
      </c>
      <c r="AO97" s="17">
        <v>113</v>
      </c>
      <c r="AP97" s="17">
        <v>80</v>
      </c>
      <c r="AQ97" s="25">
        <v>94.4</v>
      </c>
      <c r="AR97" s="50">
        <f t="shared" si="10"/>
        <v>123.2</v>
      </c>
      <c r="AS97" s="26">
        <f t="shared" si="8"/>
        <v>507.8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242</v>
      </c>
      <c r="C98" s="14" t="s">
        <v>243</v>
      </c>
      <c r="D98" s="16" t="s">
        <v>244</v>
      </c>
      <c r="E98" s="16">
        <v>3564094006227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194</v>
      </c>
      <c r="L98" s="18">
        <v>59</v>
      </c>
      <c r="M98" s="18">
        <v>112</v>
      </c>
      <c r="N98" s="28">
        <v>2.7</v>
      </c>
      <c r="O98" s="28">
        <v>3.26</v>
      </c>
      <c r="P98" s="28" t="s">
        <v>52</v>
      </c>
      <c r="Q98" s="19">
        <v>0.42</v>
      </c>
      <c r="R98" s="19">
        <v>0.56000000000000005</v>
      </c>
      <c r="S98" s="19">
        <v>1.32</v>
      </c>
      <c r="T98" s="20">
        <v>0.42</v>
      </c>
      <c r="U98" s="21">
        <v>201</v>
      </c>
      <c r="V98" s="21">
        <v>109</v>
      </c>
      <c r="W98" s="21">
        <v>122</v>
      </c>
      <c r="X98" s="41">
        <v>3.46</v>
      </c>
      <c r="Y98" s="22">
        <f t="shared" si="7"/>
        <v>0.20000000000000018</v>
      </c>
      <c r="Z98" s="44"/>
      <c r="AA98" s="44"/>
      <c r="AB98" s="44"/>
      <c r="AC98" s="44"/>
      <c r="AD98" s="36">
        <v>4</v>
      </c>
      <c r="AE98" s="23">
        <v>45.6</v>
      </c>
      <c r="AF98" s="23">
        <v>21.3</v>
      </c>
      <c r="AG98" s="23">
        <v>14.3</v>
      </c>
      <c r="AH98" s="24">
        <v>14.2</v>
      </c>
      <c r="AI98" s="24">
        <f t="shared" si="6"/>
        <v>0.35999999999999943</v>
      </c>
      <c r="AJ98" s="17">
        <v>168</v>
      </c>
      <c r="AK98" s="17">
        <v>7</v>
      </c>
      <c r="AL98" s="17">
        <v>28</v>
      </c>
      <c r="AM98" s="17">
        <v>6</v>
      </c>
      <c r="AN98" s="17">
        <v>42</v>
      </c>
      <c r="AO98" s="17">
        <v>113</v>
      </c>
      <c r="AP98" s="17">
        <v>80</v>
      </c>
      <c r="AQ98" s="25">
        <v>108</v>
      </c>
      <c r="AR98" s="50">
        <v>99</v>
      </c>
      <c r="AS98" s="26">
        <f t="shared" si="8"/>
        <v>609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245</v>
      </c>
      <c r="C99" s="14" t="s">
        <v>246</v>
      </c>
      <c r="D99" s="16">
        <v>3661451001038</v>
      </c>
      <c r="E99" s="16">
        <v>3661451002677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150</v>
      </c>
      <c r="L99" s="18">
        <v>87</v>
      </c>
      <c r="M99" s="18">
        <v>130</v>
      </c>
      <c r="N99" s="28">
        <v>2.82</v>
      </c>
      <c r="O99" s="28">
        <v>3.5760000000000001</v>
      </c>
      <c r="P99" s="28" t="s">
        <v>52</v>
      </c>
      <c r="Q99" s="19">
        <v>0.56499999999999995</v>
      </c>
      <c r="R99" s="19">
        <v>0.75</v>
      </c>
      <c r="S99" s="19">
        <v>1.327</v>
      </c>
      <c r="T99" s="20">
        <v>0.42499999999999999</v>
      </c>
      <c r="U99" s="21">
        <v>158</v>
      </c>
      <c r="V99" s="21">
        <v>154</v>
      </c>
      <c r="W99" s="21">
        <v>153</v>
      </c>
      <c r="X99" s="41">
        <v>3.7</v>
      </c>
      <c r="Y99" s="22">
        <f t="shared" si="7"/>
        <v>0.12400000000000011</v>
      </c>
      <c r="Z99" s="44">
        <v>0</v>
      </c>
      <c r="AA99" s="44">
        <v>90</v>
      </c>
      <c r="AB99" s="44">
        <v>2.35</v>
      </c>
      <c r="AC99" s="44">
        <v>0.5</v>
      </c>
      <c r="AD99" s="36">
        <v>4</v>
      </c>
      <c r="AE99" s="23">
        <v>34.299999999999997</v>
      </c>
      <c r="AF99" s="23">
        <v>32.799999999999997</v>
      </c>
      <c r="AG99" s="23">
        <v>18.5</v>
      </c>
      <c r="AH99" s="24">
        <v>17.3</v>
      </c>
      <c r="AI99" s="24">
        <f t="shared" si="6"/>
        <v>2.5</v>
      </c>
      <c r="AJ99" s="17">
        <v>120</v>
      </c>
      <c r="AK99" s="17">
        <v>6</v>
      </c>
      <c r="AL99" s="17">
        <f t="shared" si="9"/>
        <v>24</v>
      </c>
      <c r="AM99" s="17">
        <v>5</v>
      </c>
      <c r="AN99" s="17">
        <v>30</v>
      </c>
      <c r="AO99" s="17">
        <v>113</v>
      </c>
      <c r="AP99" s="17">
        <v>80</v>
      </c>
      <c r="AQ99" s="25">
        <v>110.5</v>
      </c>
      <c r="AR99" s="50">
        <f t="shared" si="10"/>
        <v>103.80000000000001</v>
      </c>
      <c r="AS99" s="26">
        <f t="shared" si="8"/>
        <v>534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247</v>
      </c>
      <c r="C100" s="14" t="s">
        <v>248</v>
      </c>
      <c r="D100" s="16">
        <v>3564093007041</v>
      </c>
      <c r="E100" s="16">
        <v>3564094007040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3.1</v>
      </c>
      <c r="O100" s="28">
        <v>3.8559999999999999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3.95</v>
      </c>
      <c r="Y100" s="22">
        <f t="shared" si="7"/>
        <v>9.4000000000000306E-2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1.5</v>
      </c>
      <c r="AJ100" s="17">
        <v>120</v>
      </c>
      <c r="AK100" s="17">
        <v>6</v>
      </c>
      <c r="AL100" s="17"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249</v>
      </c>
      <c r="C101" s="14" t="s">
        <v>250</v>
      </c>
      <c r="D101" s="16">
        <v>3661453006970</v>
      </c>
      <c r="E101" s="16">
        <v>3661454006979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88</v>
      </c>
      <c r="M101" s="18">
        <v>110</v>
      </c>
      <c r="N101" s="28">
        <v>3.16</v>
      </c>
      <c r="O101" s="28">
        <v>3.8039999999999998</v>
      </c>
      <c r="P101" s="28" t="s">
        <v>52</v>
      </c>
      <c r="Q101" s="19">
        <v>0.47</v>
      </c>
      <c r="R101" s="19">
        <v>0.624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3.93</v>
      </c>
      <c r="Y101" s="22">
        <f t="shared" si="7"/>
        <v>0.12600000000000033</v>
      </c>
      <c r="Z101" s="44">
        <v>0</v>
      </c>
      <c r="AA101" s="44">
        <v>90</v>
      </c>
      <c r="AB101" s="44">
        <v>6.84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17.2</v>
      </c>
      <c r="AI101" s="24">
        <f t="shared" si="6"/>
        <v>1.4799999999999986</v>
      </c>
      <c r="AJ101" s="17">
        <v>120</v>
      </c>
      <c r="AK101" s="17">
        <v>6</v>
      </c>
      <c r="AL101" s="17">
        <f t="shared" si="9"/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103.19999999999999</v>
      </c>
      <c r="AS101" s="26">
        <f t="shared" si="8"/>
        <v>531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251</v>
      </c>
      <c r="C102" s="14" t="s">
        <v>252</v>
      </c>
      <c r="D102" s="16">
        <v>3661451001298</v>
      </c>
      <c r="E102" s="16">
        <v>3661451002936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69</v>
      </c>
      <c r="M102" s="18">
        <v>145</v>
      </c>
      <c r="N102" s="28">
        <v>3.07</v>
      </c>
      <c r="O102" s="28">
        <v>3.8860000000000001</v>
      </c>
      <c r="P102" s="28" t="s">
        <v>52</v>
      </c>
      <c r="Q102" s="19">
        <v>0.56799999999999995</v>
      </c>
      <c r="R102" s="19">
        <v>0.76200000000000001</v>
      </c>
      <c r="S102" s="19">
        <v>1.3420000000000001</v>
      </c>
      <c r="T102" s="20">
        <v>0.44800000000000001</v>
      </c>
      <c r="U102" s="21">
        <v>160</v>
      </c>
      <c r="V102" s="21">
        <v>130</v>
      </c>
      <c r="W102" s="21">
        <v>168</v>
      </c>
      <c r="X102" s="41">
        <v>4.1500000000000004</v>
      </c>
      <c r="Y102" s="22">
        <f t="shared" si="7"/>
        <v>0.26400000000000023</v>
      </c>
      <c r="Z102" s="44">
        <v>0</v>
      </c>
      <c r="AA102" s="44">
        <v>85</v>
      </c>
      <c r="AB102" s="44">
        <v>1.85</v>
      </c>
      <c r="AC102" s="44">
        <v>0.5</v>
      </c>
      <c r="AD102" s="36">
        <v>4</v>
      </c>
      <c r="AE102" s="23">
        <v>34.700000000000003</v>
      </c>
      <c r="AF102" s="23">
        <v>28</v>
      </c>
      <c r="AG102" s="23">
        <v>20</v>
      </c>
      <c r="AH102" s="24">
        <v>17.600000000000001</v>
      </c>
      <c r="AI102" s="24">
        <f t="shared" si="6"/>
        <v>1</v>
      </c>
      <c r="AJ102" s="17">
        <v>96</v>
      </c>
      <c r="AK102" s="17">
        <v>6</v>
      </c>
      <c r="AL102" s="17">
        <f t="shared" si="9"/>
        <v>24</v>
      </c>
      <c r="AM102" s="17">
        <v>4</v>
      </c>
      <c r="AN102" s="17">
        <v>24</v>
      </c>
      <c r="AO102" s="17">
        <v>113</v>
      </c>
      <c r="AP102" s="17">
        <v>80</v>
      </c>
      <c r="AQ102" s="25">
        <v>98</v>
      </c>
      <c r="AR102" s="50">
        <f t="shared" si="10"/>
        <v>105.60000000000001</v>
      </c>
      <c r="AS102" s="26">
        <f t="shared" si="8"/>
        <v>437.40000000000003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253</v>
      </c>
      <c r="C103" s="14" t="s">
        <v>254</v>
      </c>
      <c r="D103" s="16">
        <v>3661451001045</v>
      </c>
      <c r="E103" s="16">
        <v>3661451002684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87</v>
      </c>
      <c r="M103" s="18">
        <v>145</v>
      </c>
      <c r="N103" s="28">
        <v>3.2</v>
      </c>
      <c r="O103" s="28">
        <v>4.0579999999999998</v>
      </c>
      <c r="P103" s="28" t="s">
        <v>52</v>
      </c>
      <c r="Q103" s="19">
        <v>0.64700000000000002</v>
      </c>
      <c r="R103" s="19">
        <v>0.85799999999999998</v>
      </c>
      <c r="S103" s="19">
        <v>1.327</v>
      </c>
      <c r="T103" s="20">
        <v>0.42499999999999999</v>
      </c>
      <c r="U103" s="21">
        <v>160</v>
      </c>
      <c r="V103" s="21">
        <v>147</v>
      </c>
      <c r="W103" s="21">
        <v>168</v>
      </c>
      <c r="X103" s="41">
        <v>4.3600000000000003</v>
      </c>
      <c r="Y103" s="22">
        <f t="shared" si="7"/>
        <v>0.30200000000000049</v>
      </c>
      <c r="Z103" s="44">
        <v>0</v>
      </c>
      <c r="AA103" s="44">
        <v>85</v>
      </c>
      <c r="AB103" s="44">
        <v>2.35</v>
      </c>
      <c r="AC103" s="44">
        <v>0.5</v>
      </c>
      <c r="AD103" s="36">
        <v>4</v>
      </c>
      <c r="AE103" s="23">
        <v>34.700000000000003</v>
      </c>
      <c r="AF103" s="23">
        <v>31.4</v>
      </c>
      <c r="AG103" s="23">
        <v>20</v>
      </c>
      <c r="AH103" s="24">
        <v>18.7</v>
      </c>
      <c r="AI103" s="24">
        <f t="shared" si="6"/>
        <v>1.259999999999998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112.19999999999999</v>
      </c>
      <c r="AS103" s="26">
        <f t="shared" si="8"/>
        <v>463.79999999999995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255</v>
      </c>
      <c r="C104" s="14" t="s">
        <v>256</v>
      </c>
      <c r="D104" s="16">
        <v>3564093007058</v>
      </c>
      <c r="E104" s="16">
        <v>3564094007057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3.51</v>
      </c>
      <c r="O104" s="28">
        <v>4.3680000000000003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4.49</v>
      </c>
      <c r="Y104" s="22">
        <f t="shared" si="7"/>
        <v>0.12199999999999989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0.73999999999999844</v>
      </c>
      <c r="AJ104" s="17">
        <v>96</v>
      </c>
      <c r="AK104" s="17">
        <v>6</v>
      </c>
      <c r="AL104" s="17"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257</v>
      </c>
      <c r="C105" s="14" t="s">
        <v>258</v>
      </c>
      <c r="D105" s="16">
        <v>3661451001052</v>
      </c>
      <c r="E105" s="16">
        <v>3661451002691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3.2</v>
      </c>
      <c r="O105" s="28">
        <v>4.0579999999999998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4.22</v>
      </c>
      <c r="Y105" s="22">
        <f t="shared" si="7"/>
        <v>0.16199999999999992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1.8200000000000003</v>
      </c>
      <c r="AJ105" s="17">
        <v>96</v>
      </c>
      <c r="AK105" s="17">
        <v>6</v>
      </c>
      <c r="AL105" s="17">
        <f t="shared" si="9"/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259</v>
      </c>
      <c r="C106" s="14" t="s">
        <v>260</v>
      </c>
      <c r="D106" s="16">
        <v>3661451001069</v>
      </c>
      <c r="E106" s="16">
        <v>3661451002707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133</v>
      </c>
      <c r="L106" s="18">
        <v>90</v>
      </c>
      <c r="M106" s="18">
        <v>164</v>
      </c>
      <c r="N106" s="28">
        <v>3.38</v>
      </c>
      <c r="O106" s="28">
        <v>4.2380000000000004</v>
      </c>
      <c r="P106" s="28" t="s">
        <v>52</v>
      </c>
      <c r="Q106" s="19">
        <v>0.57899999999999996</v>
      </c>
      <c r="R106" s="19">
        <v>0.76800000000000002</v>
      </c>
      <c r="S106" s="19">
        <v>1.327</v>
      </c>
      <c r="T106" s="20">
        <v>0.42499999999999999</v>
      </c>
      <c r="U106" s="21">
        <v>156</v>
      </c>
      <c r="V106" s="21">
        <v>146</v>
      </c>
      <c r="W106" s="21">
        <v>189</v>
      </c>
      <c r="X106" s="41">
        <v>4.54</v>
      </c>
      <c r="Y106" s="22">
        <f t="shared" si="7"/>
        <v>0.3019999999999996</v>
      </c>
      <c r="Z106" s="44">
        <v>0</v>
      </c>
      <c r="AA106" s="44">
        <v>75</v>
      </c>
      <c r="AB106" s="44">
        <v>2.1800000000000002</v>
      </c>
      <c r="AC106" s="44">
        <v>0.5</v>
      </c>
      <c r="AD106" s="36">
        <v>3</v>
      </c>
      <c r="AE106" s="23">
        <v>46.7</v>
      </c>
      <c r="AF106" s="23">
        <v>17.2</v>
      </c>
      <c r="AG106" s="23">
        <v>22.1</v>
      </c>
      <c r="AH106" s="24">
        <v>14.5</v>
      </c>
      <c r="AI106" s="24">
        <f t="shared" si="6"/>
        <v>0.87999999999999901</v>
      </c>
      <c r="AJ106" s="17">
        <v>96</v>
      </c>
      <c r="AK106" s="17">
        <v>8</v>
      </c>
      <c r="AL106" s="17">
        <f t="shared" si="9"/>
        <v>24</v>
      </c>
      <c r="AM106" s="17">
        <v>4</v>
      </c>
      <c r="AN106" s="17">
        <v>32</v>
      </c>
      <c r="AO106" s="17">
        <v>113</v>
      </c>
      <c r="AP106" s="17">
        <v>80</v>
      </c>
      <c r="AQ106" s="25">
        <v>106.4</v>
      </c>
      <c r="AR106" s="50">
        <f t="shared" si="10"/>
        <v>116</v>
      </c>
      <c r="AS106" s="26">
        <f t="shared" si="8"/>
        <v>479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261</v>
      </c>
      <c r="C107" s="14" t="s">
        <v>262</v>
      </c>
      <c r="D107" s="16">
        <v>3661451001076</v>
      </c>
      <c r="E107" s="16">
        <v>3661451002714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263</v>
      </c>
      <c r="C108" s="14" t="s">
        <v>264</v>
      </c>
      <c r="D108" s="16">
        <v>3661453006987</v>
      </c>
      <c r="E108" s="16">
        <v>3661454006986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150</v>
      </c>
      <c r="L108" s="18">
        <v>88</v>
      </c>
      <c r="M108" s="18">
        <v>110</v>
      </c>
      <c r="N108" s="28">
        <v>3.16</v>
      </c>
      <c r="O108" s="28">
        <v>3.8039999999999998</v>
      </c>
      <c r="P108" s="28" t="s">
        <v>52</v>
      </c>
      <c r="Q108" s="19">
        <v>0.47</v>
      </c>
      <c r="R108" s="19">
        <v>0.624</v>
      </c>
      <c r="S108" s="19">
        <v>1.327</v>
      </c>
      <c r="T108" s="20">
        <v>0.42499999999999999</v>
      </c>
      <c r="U108" s="21">
        <v>158</v>
      </c>
      <c r="V108" s="21">
        <v>154</v>
      </c>
      <c r="W108" s="21">
        <v>153</v>
      </c>
      <c r="X108" s="41">
        <v>3.95</v>
      </c>
      <c r="Y108" s="22">
        <f t="shared" si="7"/>
        <v>0.14600000000000035</v>
      </c>
      <c r="Z108" s="44">
        <v>0</v>
      </c>
      <c r="AA108" s="44">
        <v>90</v>
      </c>
      <c r="AB108" s="44">
        <v>6.84</v>
      </c>
      <c r="AC108" s="44">
        <v>0.5</v>
      </c>
      <c r="AD108" s="36">
        <v>4</v>
      </c>
      <c r="AE108" s="23">
        <v>34.299999999999997</v>
      </c>
      <c r="AF108" s="23">
        <v>32.799999999999997</v>
      </c>
      <c r="AG108" s="23">
        <v>18.5</v>
      </c>
      <c r="AH108" s="24">
        <v>17.2</v>
      </c>
      <c r="AI108" s="24">
        <f t="shared" si="6"/>
        <v>1.3999999999999986</v>
      </c>
      <c r="AJ108" s="17">
        <v>120</v>
      </c>
      <c r="AK108" s="17">
        <v>6</v>
      </c>
      <c r="AL108" s="17">
        <f t="shared" si="9"/>
        <v>24</v>
      </c>
      <c r="AM108" s="17">
        <v>5</v>
      </c>
      <c r="AN108" s="17">
        <v>30</v>
      </c>
      <c r="AO108" s="17">
        <v>113</v>
      </c>
      <c r="AP108" s="17">
        <v>80</v>
      </c>
      <c r="AQ108" s="25">
        <v>110.5</v>
      </c>
      <c r="AR108" s="50">
        <f t="shared" si="10"/>
        <v>103.19999999999999</v>
      </c>
      <c r="AS108" s="26">
        <f t="shared" si="8"/>
        <v>531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265</v>
      </c>
      <c r="C109" s="14" t="s">
        <v>266</v>
      </c>
      <c r="D109" s="16">
        <v>3661451001090</v>
      </c>
      <c r="E109" s="16">
        <v>3661451002738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87</v>
      </c>
      <c r="M109" s="18">
        <v>161</v>
      </c>
      <c r="N109" s="28">
        <v>4</v>
      </c>
      <c r="O109" s="28">
        <v>4.99</v>
      </c>
      <c r="P109" s="28" t="s">
        <v>52</v>
      </c>
      <c r="Q109" s="19">
        <v>0.746</v>
      </c>
      <c r="R109" s="19">
        <v>0.99</v>
      </c>
      <c r="S109" s="19">
        <v>1.327</v>
      </c>
      <c r="T109" s="20">
        <v>0.42499999999999999</v>
      </c>
      <c r="U109" s="21">
        <v>158</v>
      </c>
      <c r="V109" s="21">
        <v>152</v>
      </c>
      <c r="W109" s="21">
        <v>183</v>
      </c>
      <c r="X109" s="41">
        <v>5.29</v>
      </c>
      <c r="Y109" s="22">
        <f t="shared" si="7"/>
        <v>0.29999999999999982</v>
      </c>
      <c r="Z109" s="44">
        <v>0</v>
      </c>
      <c r="AA109" s="44">
        <v>78</v>
      </c>
      <c r="AB109" s="44">
        <v>2.35</v>
      </c>
      <c r="AC109" s="44">
        <v>0.5</v>
      </c>
      <c r="AD109" s="36">
        <v>2</v>
      </c>
      <c r="AE109" s="23">
        <v>33.1</v>
      </c>
      <c r="AF109" s="23">
        <v>17.600000000000001</v>
      </c>
      <c r="AG109" s="23">
        <v>21.5</v>
      </c>
      <c r="AH109" s="24">
        <v>11.2</v>
      </c>
      <c r="AI109" s="24">
        <f t="shared" si="6"/>
        <v>0.61999999999999922</v>
      </c>
      <c r="AJ109" s="17">
        <v>96</v>
      </c>
      <c r="AK109" s="17">
        <v>12</v>
      </c>
      <c r="AL109" s="17">
        <f t="shared" si="9"/>
        <v>24</v>
      </c>
      <c r="AM109" s="17">
        <v>4</v>
      </c>
      <c r="AN109" s="17">
        <v>48</v>
      </c>
      <c r="AO109" s="17">
        <v>113</v>
      </c>
      <c r="AP109" s="17">
        <v>80</v>
      </c>
      <c r="AQ109" s="25">
        <v>104</v>
      </c>
      <c r="AR109" s="50">
        <f t="shared" si="10"/>
        <v>134.39999999999998</v>
      </c>
      <c r="AS109" s="26">
        <f t="shared" si="8"/>
        <v>552.59999999999991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267</v>
      </c>
      <c r="C110" s="14" t="s">
        <v>268</v>
      </c>
      <c r="D110" s="16">
        <v>3661451001236</v>
      </c>
      <c r="E110" s="16">
        <v>3661451002875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3.97</v>
      </c>
      <c r="O110" s="28">
        <v>4.96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5.26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11.1</v>
      </c>
      <c r="AI110" s="24">
        <f t="shared" si="6"/>
        <v>0.58000000000000007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133.19999999999999</v>
      </c>
      <c r="AS110" s="26">
        <f t="shared" si="8"/>
        <v>547.79999999999995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269</v>
      </c>
      <c r="C111" s="14" t="s">
        <v>270</v>
      </c>
      <c r="D111" s="16">
        <v>3661451001113</v>
      </c>
      <c r="E111" s="16">
        <v>3661451002752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175</v>
      </c>
      <c r="L111" s="18">
        <v>87</v>
      </c>
      <c r="M111" s="18">
        <v>155</v>
      </c>
      <c r="N111" s="28">
        <v>4.45</v>
      </c>
      <c r="O111" s="28">
        <v>5.62</v>
      </c>
      <c r="P111" s="28" t="s">
        <v>52</v>
      </c>
      <c r="Q111" s="19">
        <v>0.88200000000000001</v>
      </c>
      <c r="R111" s="19">
        <v>1.17</v>
      </c>
      <c r="S111" s="19">
        <v>1.327</v>
      </c>
      <c r="T111" s="20">
        <v>0.42499999999999999</v>
      </c>
      <c r="U111" s="21">
        <v>183</v>
      </c>
      <c r="V111" s="21">
        <v>153</v>
      </c>
      <c r="W111" s="21">
        <v>178</v>
      </c>
      <c r="X111" s="41">
        <v>5.8</v>
      </c>
      <c r="Y111" s="22">
        <f t="shared" si="7"/>
        <v>0.17999999999999972</v>
      </c>
      <c r="Z111" s="44">
        <v>0</v>
      </c>
      <c r="AA111" s="44">
        <v>94</v>
      </c>
      <c r="AB111" s="44">
        <v>2.99</v>
      </c>
      <c r="AC111" s="44">
        <v>0.5</v>
      </c>
      <c r="AD111" s="36">
        <v>2</v>
      </c>
      <c r="AE111" s="23">
        <v>33.299999999999997</v>
      </c>
      <c r="AF111" s="23">
        <v>19.899999999999999</v>
      </c>
      <c r="AG111" s="23">
        <v>21</v>
      </c>
      <c r="AH111" s="24">
        <v>12.4</v>
      </c>
      <c r="AI111" s="24">
        <f t="shared" si="6"/>
        <v>0.80000000000000071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102</v>
      </c>
      <c r="AR111" s="50">
        <f t="shared" si="10"/>
        <v>148.80000000000001</v>
      </c>
      <c r="AS111" s="26">
        <f t="shared" si="8"/>
        <v>610.20000000000005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271</v>
      </c>
      <c r="C112" s="14" t="s">
        <v>272</v>
      </c>
      <c r="D112" s="16">
        <v>3661451001120</v>
      </c>
      <c r="E112" s="16">
        <v>3661451002769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150</v>
      </c>
      <c r="L112" s="18">
        <v>87</v>
      </c>
      <c r="M112" s="18">
        <v>161</v>
      </c>
      <c r="N112" s="28">
        <v>4.0999999999999996</v>
      </c>
      <c r="O112" s="28">
        <v>5.18</v>
      </c>
      <c r="P112" s="28" t="s">
        <v>52</v>
      </c>
      <c r="Q112" s="19">
        <v>0.80500000000000005</v>
      </c>
      <c r="R112" s="19">
        <v>1.08</v>
      </c>
      <c r="S112" s="19">
        <v>1.3420000000000001</v>
      </c>
      <c r="T112" s="20">
        <v>0.44800000000000001</v>
      </c>
      <c r="U112" s="21">
        <v>158</v>
      </c>
      <c r="V112" s="21">
        <v>152</v>
      </c>
      <c r="W112" s="21">
        <v>183</v>
      </c>
      <c r="X112" s="41">
        <v>5.35</v>
      </c>
      <c r="Y112" s="22">
        <f t="shared" si="7"/>
        <v>0.16999999999999993</v>
      </c>
      <c r="Z112" s="44">
        <v>0</v>
      </c>
      <c r="AA112" s="44">
        <v>78</v>
      </c>
      <c r="AB112" s="44">
        <v>2.35</v>
      </c>
      <c r="AC112" s="44">
        <v>0.5</v>
      </c>
      <c r="AD112" s="36">
        <v>2</v>
      </c>
      <c r="AE112" s="23">
        <v>33.1</v>
      </c>
      <c r="AF112" s="23">
        <v>17.399999999999999</v>
      </c>
      <c r="AG112" s="23">
        <v>21.5</v>
      </c>
      <c r="AH112" s="24">
        <v>12.3</v>
      </c>
      <c r="AI112" s="24">
        <f t="shared" si="6"/>
        <v>1.6000000000000014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104</v>
      </c>
      <c r="AR112" s="50">
        <f t="shared" si="10"/>
        <v>147.60000000000002</v>
      </c>
      <c r="AS112" s="26">
        <f t="shared" si="8"/>
        <v>605.40000000000009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273</v>
      </c>
      <c r="C113" s="14" t="s">
        <v>274</v>
      </c>
      <c r="D113" s="16">
        <v>3661451001106</v>
      </c>
      <c r="E113" s="16">
        <v>3661451002745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175</v>
      </c>
      <c r="L113" s="18">
        <v>87</v>
      </c>
      <c r="M113" s="18">
        <v>155</v>
      </c>
      <c r="N113" s="28">
        <v>4.45</v>
      </c>
      <c r="O113" s="28">
        <v>5.62</v>
      </c>
      <c r="P113" s="28" t="s">
        <v>52</v>
      </c>
      <c r="Q113" s="19">
        <v>0.88200000000000001</v>
      </c>
      <c r="R113" s="19">
        <v>1.17</v>
      </c>
      <c r="S113" s="19">
        <v>1.327</v>
      </c>
      <c r="T113" s="20">
        <v>0.42499999999999999</v>
      </c>
      <c r="U113" s="21">
        <v>183</v>
      </c>
      <c r="V113" s="21">
        <v>153</v>
      </c>
      <c r="W113" s="21">
        <v>178</v>
      </c>
      <c r="X113" s="41">
        <v>5.92</v>
      </c>
      <c r="Y113" s="22">
        <f t="shared" si="7"/>
        <v>0.29999999999999982</v>
      </c>
      <c r="Z113" s="44">
        <v>0</v>
      </c>
      <c r="AA113" s="44">
        <v>94</v>
      </c>
      <c r="AB113" s="44">
        <v>2.99</v>
      </c>
      <c r="AC113" s="44">
        <v>0.5</v>
      </c>
      <c r="AD113" s="36">
        <v>2</v>
      </c>
      <c r="AE113" s="23">
        <v>33.299999999999997</v>
      </c>
      <c r="AF113" s="23">
        <v>19.899999999999999</v>
      </c>
      <c r="AG113" s="23">
        <v>21</v>
      </c>
      <c r="AH113" s="24">
        <v>12.4</v>
      </c>
      <c r="AI113" s="24">
        <f t="shared" si="6"/>
        <v>0.5600000000000005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102</v>
      </c>
      <c r="AR113" s="50">
        <f t="shared" si="10"/>
        <v>148.80000000000001</v>
      </c>
      <c r="AS113" s="26">
        <f t="shared" si="8"/>
        <v>610.20000000000005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275</v>
      </c>
      <c r="C114" s="14" t="s">
        <v>276</v>
      </c>
      <c r="D114" s="16">
        <v>3661451001168</v>
      </c>
      <c r="E114" s="16">
        <v>3661451002806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150</v>
      </c>
      <c r="L114" s="18">
        <v>87</v>
      </c>
      <c r="M114" s="18">
        <v>161</v>
      </c>
      <c r="N114" s="28">
        <v>4.0999999999999996</v>
      </c>
      <c r="O114" s="28">
        <v>5.18</v>
      </c>
      <c r="P114" s="28" t="s">
        <v>52</v>
      </c>
      <c r="Q114" s="19">
        <v>0.80500000000000005</v>
      </c>
      <c r="R114" s="19">
        <v>1.08</v>
      </c>
      <c r="S114" s="19">
        <v>1.3420000000000001</v>
      </c>
      <c r="T114" s="20">
        <v>0.44800000000000001</v>
      </c>
      <c r="U114" s="21">
        <v>158</v>
      </c>
      <c r="V114" s="21">
        <v>152</v>
      </c>
      <c r="W114" s="21">
        <v>183</v>
      </c>
      <c r="X114" s="41">
        <v>5.35</v>
      </c>
      <c r="Y114" s="22">
        <f t="shared" si="7"/>
        <v>0.16999999999999993</v>
      </c>
      <c r="Z114" s="44">
        <v>0</v>
      </c>
      <c r="AA114" s="44">
        <v>78</v>
      </c>
      <c r="AB114" s="44">
        <v>2.35</v>
      </c>
      <c r="AC114" s="44">
        <v>0.5</v>
      </c>
      <c r="AD114" s="36">
        <v>2</v>
      </c>
      <c r="AE114" s="23">
        <v>33.1</v>
      </c>
      <c r="AF114" s="23">
        <v>17.399999999999999</v>
      </c>
      <c r="AG114" s="23">
        <v>21.5</v>
      </c>
      <c r="AH114" s="24">
        <v>12.3</v>
      </c>
      <c r="AI114" s="24">
        <f t="shared" si="6"/>
        <v>1.6000000000000014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104</v>
      </c>
      <c r="AR114" s="50">
        <f t="shared" si="10"/>
        <v>147.60000000000002</v>
      </c>
      <c r="AS114" s="26">
        <f t="shared" si="8"/>
        <v>605.40000000000009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277</v>
      </c>
      <c r="C115" s="14" t="s">
        <v>278</v>
      </c>
      <c r="D115" s="16">
        <v>3661451001137</v>
      </c>
      <c r="E115" s="16">
        <v>3661451002776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175</v>
      </c>
      <c r="L115" s="18">
        <v>87</v>
      </c>
      <c r="M115" s="18">
        <v>175</v>
      </c>
      <c r="N115" s="28">
        <v>4.7699999999999996</v>
      </c>
      <c r="O115" s="28">
        <v>5.96</v>
      </c>
      <c r="P115" s="28" t="s">
        <v>52</v>
      </c>
      <c r="Q115" s="19">
        <v>0.88200000000000001</v>
      </c>
      <c r="R115" s="19">
        <v>1.17</v>
      </c>
      <c r="S115" s="19">
        <v>1.327</v>
      </c>
      <c r="T115" s="20">
        <v>0.42499999999999999</v>
      </c>
      <c r="U115" s="21">
        <v>183</v>
      </c>
      <c r="V115" s="21">
        <v>153</v>
      </c>
      <c r="W115" s="21">
        <v>178</v>
      </c>
      <c r="X115" s="41">
        <v>6.1</v>
      </c>
      <c r="Y115" s="22">
        <f t="shared" si="7"/>
        <v>0.13999999999999968</v>
      </c>
      <c r="Z115" s="54">
        <v>0</v>
      </c>
      <c r="AA115" s="54">
        <v>94</v>
      </c>
      <c r="AB115" s="54">
        <v>2.99</v>
      </c>
      <c r="AC115" s="54">
        <v>0.5</v>
      </c>
      <c r="AD115" s="36">
        <v>2</v>
      </c>
      <c r="AE115" s="23">
        <v>33.299999999999997</v>
      </c>
      <c r="AF115" s="23">
        <v>19.899999999999999</v>
      </c>
      <c r="AG115" s="23">
        <v>21</v>
      </c>
      <c r="AH115" s="24">
        <v>13.1</v>
      </c>
      <c r="AI115" s="24">
        <v>0.92</v>
      </c>
      <c r="AJ115" s="17">
        <v>96</v>
      </c>
      <c r="AK115" s="17">
        <v>12</v>
      </c>
      <c r="AL115" s="17"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102</v>
      </c>
      <c r="AR115" s="50">
        <v>157</v>
      </c>
      <c r="AS115" s="26">
        <f t="shared" si="8"/>
        <v>643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279</v>
      </c>
      <c r="C116" s="14" t="s">
        <v>280</v>
      </c>
      <c r="D116" s="16">
        <v>3661451001144</v>
      </c>
      <c r="E116" s="16">
        <v>3661451002783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155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44">
        <v>0</v>
      </c>
      <c r="AA116" s="44">
        <v>94</v>
      </c>
      <c r="AB116" s="44">
        <v>2.99</v>
      </c>
      <c r="AC116" s="4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f t="shared" si="6"/>
        <v>0.90000000000000036</v>
      </c>
      <c r="AJ116" s="17">
        <v>96</v>
      </c>
      <c r="AK116" s="17">
        <v>12</v>
      </c>
      <c r="AL116" s="17">
        <f t="shared" si="9"/>
        <v>24</v>
      </c>
      <c r="AM116" s="17">
        <v>4</v>
      </c>
      <c r="AN116" s="17">
        <f>+AK116*AM116</f>
        <v>48</v>
      </c>
      <c r="AO116" s="17">
        <v>113</v>
      </c>
      <c r="AP116" s="17">
        <v>80</v>
      </c>
      <c r="AQ116" s="25">
        <v>102</v>
      </c>
      <c r="AR116" s="50">
        <f t="shared" si="10"/>
        <v>157.19999999999999</v>
      </c>
      <c r="AS116" s="26">
        <f t="shared" si="8"/>
        <v>643.79999999999995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281</v>
      </c>
      <c r="C117" s="14" t="s">
        <v>282</v>
      </c>
      <c r="D117" s="16">
        <v>3661451001151</v>
      </c>
      <c r="E117" s="16">
        <v>3661451002790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175</v>
      </c>
      <c r="N117" s="28">
        <v>4.7699999999999996</v>
      </c>
      <c r="O117" s="28">
        <v>6.02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185</v>
      </c>
      <c r="X117" s="41">
        <v>6.4</v>
      </c>
      <c r="Y117" s="22">
        <f t="shared" si="7"/>
        <v>0.38000000000000078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21.7</v>
      </c>
      <c r="AH117" s="24">
        <v>13.2</v>
      </c>
      <c r="AI117" s="24">
        <f t="shared" si="6"/>
        <v>0.39999999999999858</v>
      </c>
      <c r="AJ117" s="17">
        <v>96</v>
      </c>
      <c r="AK117" s="17">
        <v>12</v>
      </c>
      <c r="AL117" s="17">
        <v>24</v>
      </c>
      <c r="AM117" s="17">
        <v>4</v>
      </c>
      <c r="AN117" s="17">
        <v>48</v>
      </c>
      <c r="AO117" s="17">
        <v>113</v>
      </c>
      <c r="AP117" s="17">
        <v>80</v>
      </c>
      <c r="AQ117" s="25">
        <v>105</v>
      </c>
      <c r="AR117" s="50">
        <f t="shared" si="10"/>
        <v>158.39999999999998</v>
      </c>
      <c r="AS117" s="26">
        <f t="shared" si="8"/>
        <v>648.59999999999991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283</v>
      </c>
      <c r="C118" s="14" t="s">
        <v>284</v>
      </c>
      <c r="D118" s="16">
        <v>3661451001304</v>
      </c>
      <c r="E118" s="16">
        <v>3661451002943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205</v>
      </c>
      <c r="L118" s="18">
        <v>87</v>
      </c>
      <c r="M118" s="18">
        <v>162</v>
      </c>
      <c r="N118" s="28">
        <v>5.67</v>
      </c>
      <c r="O118" s="28">
        <v>6.99</v>
      </c>
      <c r="P118" s="28" t="s">
        <v>52</v>
      </c>
      <c r="Q118" s="19">
        <v>0.995</v>
      </c>
      <c r="R118" s="19">
        <v>1.32</v>
      </c>
      <c r="S118" s="19">
        <v>1.327</v>
      </c>
      <c r="T118" s="20">
        <v>0.42499999999999999</v>
      </c>
      <c r="U118" s="21">
        <v>213</v>
      </c>
      <c r="V118" s="21">
        <v>155</v>
      </c>
      <c r="W118" s="21">
        <v>176</v>
      </c>
      <c r="X118" s="41">
        <v>7.15</v>
      </c>
      <c r="Y118" s="22">
        <f t="shared" si="7"/>
        <v>0.16000000000000014</v>
      </c>
      <c r="Z118" s="44">
        <v>0</v>
      </c>
      <c r="AA118" s="44">
        <v>230</v>
      </c>
      <c r="AB118" s="44">
        <v>0</v>
      </c>
      <c r="AC118" s="44">
        <v>0.5</v>
      </c>
      <c r="AD118" s="36">
        <v>2</v>
      </c>
      <c r="AE118" s="23">
        <v>33.700000000000003</v>
      </c>
      <c r="AF118" s="23">
        <v>22.9</v>
      </c>
      <c r="AG118" s="23">
        <v>20.8</v>
      </c>
      <c r="AH118" s="24">
        <v>15.2</v>
      </c>
      <c r="AI118" s="24">
        <f t="shared" si="6"/>
        <v>0.89999999999999858</v>
      </c>
      <c r="AJ118" s="17">
        <v>80</v>
      </c>
      <c r="AK118" s="17">
        <v>10</v>
      </c>
      <c r="AL118" s="17">
        <f t="shared" si="9"/>
        <v>20</v>
      </c>
      <c r="AM118" s="17">
        <v>4</v>
      </c>
      <c r="AN118" s="17">
        <v>40</v>
      </c>
      <c r="AO118" s="17">
        <v>113</v>
      </c>
      <c r="AP118" s="17">
        <v>80</v>
      </c>
      <c r="AQ118" s="25">
        <v>101.2</v>
      </c>
      <c r="AR118" s="50">
        <f t="shared" si="10"/>
        <v>152</v>
      </c>
      <c r="AS118" s="26">
        <f t="shared" si="8"/>
        <v>623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285</v>
      </c>
      <c r="C119" s="14" t="s">
        <v>286</v>
      </c>
      <c r="D119" s="16">
        <v>3564093007539</v>
      </c>
      <c r="E119" s="16">
        <v>3564094007538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165</v>
      </c>
      <c r="L119" s="18">
        <v>125</v>
      </c>
      <c r="M119" s="18">
        <v>175</v>
      </c>
      <c r="N119" s="28">
        <v>7.65</v>
      </c>
      <c r="O119" s="28">
        <v>9.48</v>
      </c>
      <c r="P119" s="28" t="s">
        <v>52</v>
      </c>
      <c r="Q119" s="19">
        <v>1.379</v>
      </c>
      <c r="R119" s="19">
        <v>1.83</v>
      </c>
      <c r="S119" s="19">
        <v>1.327</v>
      </c>
      <c r="T119" s="20">
        <v>0.42499999999999999</v>
      </c>
      <c r="U119" s="21">
        <v>203</v>
      </c>
      <c r="V119" s="21">
        <v>177</v>
      </c>
      <c r="W119" s="21">
        <v>245</v>
      </c>
      <c r="X119" s="41">
        <v>10.3</v>
      </c>
      <c r="Y119" s="22">
        <f t="shared" si="7"/>
        <v>0.82000000000000028</v>
      </c>
      <c r="Z119" s="44">
        <v>0</v>
      </c>
      <c r="AA119" s="44">
        <v>150</v>
      </c>
      <c r="AB119" s="44">
        <v>3.74</v>
      </c>
      <c r="AC119" s="44">
        <v>0.5</v>
      </c>
      <c r="AD119" s="36">
        <v>1</v>
      </c>
      <c r="AE119" s="23" t="s">
        <v>287</v>
      </c>
      <c r="AF119" s="23" t="s">
        <v>287</v>
      </c>
      <c r="AG119" s="23" t="s">
        <v>287</v>
      </c>
      <c r="AH119" s="24">
        <v>10.3</v>
      </c>
      <c r="AI119" s="24">
        <f t="shared" si="6"/>
        <v>0</v>
      </c>
      <c r="AJ119" s="17">
        <v>60</v>
      </c>
      <c r="AK119" s="17">
        <v>20</v>
      </c>
      <c r="AL119" s="17">
        <f t="shared" si="9"/>
        <v>20</v>
      </c>
      <c r="AM119" s="17">
        <v>3</v>
      </c>
      <c r="AN119" s="17">
        <v>60</v>
      </c>
      <c r="AO119" s="17">
        <v>113</v>
      </c>
      <c r="AP119" s="17">
        <v>80</v>
      </c>
      <c r="AQ119" s="25">
        <v>92</v>
      </c>
      <c r="AR119" s="50">
        <f t="shared" si="10"/>
        <v>206</v>
      </c>
      <c r="AS119" s="26">
        <f t="shared" si="8"/>
        <v>633</v>
      </c>
      <c r="AT119" s="26">
        <v>15</v>
      </c>
    </row>
    <row r="120" spans="1:46" s="27" customFormat="1" ht="12" customHeight="1">
      <c r="A120" s="12" t="s">
        <v>288</v>
      </c>
      <c r="B120" s="15" t="s">
        <v>289</v>
      </c>
      <c r="C120" s="14" t="s">
        <v>290</v>
      </c>
      <c r="D120" s="16">
        <v>3661451001335</v>
      </c>
      <c r="E120" s="16">
        <v>3661451002974</v>
      </c>
      <c r="F120" s="17" t="s">
        <v>291</v>
      </c>
      <c r="G120" s="17">
        <v>8507102090</v>
      </c>
      <c r="H120" s="17">
        <v>2800</v>
      </c>
      <c r="I120" s="17">
        <v>8</v>
      </c>
      <c r="J120" s="17" t="s">
        <v>52</v>
      </c>
      <c r="K120" s="18">
        <v>113</v>
      </c>
      <c r="L120" s="18">
        <v>70</v>
      </c>
      <c r="M120" s="18">
        <v>85</v>
      </c>
      <c r="N120" s="28">
        <v>1.52</v>
      </c>
      <c r="O120" s="28">
        <v>1.52</v>
      </c>
      <c r="P120" s="28" t="s">
        <v>52</v>
      </c>
      <c r="Q120" s="19">
        <v>0.17199999999999999</v>
      </c>
      <c r="R120" s="19">
        <v>0.22800000000000001</v>
      </c>
      <c r="S120" s="19">
        <v>1.327</v>
      </c>
      <c r="T120" s="20">
        <v>0.42499999999999999</v>
      </c>
      <c r="U120" s="21">
        <v>121</v>
      </c>
      <c r="V120" s="21">
        <v>76</v>
      </c>
      <c r="W120" s="21">
        <v>95</v>
      </c>
      <c r="X120" s="41">
        <v>1.6</v>
      </c>
      <c r="Y120" s="22">
        <f t="shared" si="7"/>
        <v>8.0000000000000071E-2</v>
      </c>
      <c r="Z120" s="44">
        <v>2</v>
      </c>
      <c r="AA120" s="44">
        <v>0</v>
      </c>
      <c r="AB120" s="44">
        <v>0</v>
      </c>
      <c r="AC120" s="44">
        <v>0.5</v>
      </c>
      <c r="AD120" s="36">
        <v>8</v>
      </c>
      <c r="AE120" s="23">
        <v>33.5</v>
      </c>
      <c r="AF120" s="23">
        <v>26.2</v>
      </c>
      <c r="AG120" s="23">
        <v>12.7</v>
      </c>
      <c r="AH120" s="24">
        <v>13</v>
      </c>
      <c r="AI120" s="24">
        <f t="shared" si="6"/>
        <v>0.19999999999999929</v>
      </c>
      <c r="AJ120" s="17">
        <v>504</v>
      </c>
      <c r="AK120" s="17">
        <v>9</v>
      </c>
      <c r="AL120" s="17">
        <f t="shared" ref="AL120" si="11">AK120*AD120</f>
        <v>72</v>
      </c>
      <c r="AM120" s="17">
        <v>7</v>
      </c>
      <c r="AN120" s="17">
        <v>63</v>
      </c>
      <c r="AO120" s="17">
        <v>113</v>
      </c>
      <c r="AP120" s="17">
        <v>80</v>
      </c>
      <c r="AQ120" s="25">
        <v>106.9</v>
      </c>
      <c r="AR120" s="50">
        <f t="shared" ref="AR120" si="12">(AH120*AK120)</f>
        <v>117</v>
      </c>
      <c r="AS120" s="26">
        <f t="shared" si="8"/>
        <v>834</v>
      </c>
      <c r="AT120" s="26">
        <v>15</v>
      </c>
    </row>
    <row r="121" spans="1:46" s="27" customFormat="1" ht="17.649999999999999" customHeight="1">
      <c r="A121" s="12" t="s">
        <v>288</v>
      </c>
      <c r="B121" s="15" t="s">
        <v>292</v>
      </c>
      <c r="C121" s="14" t="s">
        <v>293</v>
      </c>
      <c r="D121" s="16">
        <v>3564093006686</v>
      </c>
      <c r="E121" s="16" t="s">
        <v>294</v>
      </c>
      <c r="F121" s="17" t="s">
        <v>50</v>
      </c>
      <c r="G121" s="17">
        <v>8507102090</v>
      </c>
      <c r="H121" s="17">
        <v>2796</v>
      </c>
      <c r="I121" s="17">
        <v>8</v>
      </c>
      <c r="J121" s="17" t="s">
        <v>52</v>
      </c>
      <c r="K121" s="18">
        <v>113</v>
      </c>
      <c r="L121" s="18">
        <v>70</v>
      </c>
      <c r="M121" s="18">
        <v>105</v>
      </c>
      <c r="N121" s="28">
        <v>2.13</v>
      </c>
      <c r="O121" s="28">
        <v>2.13</v>
      </c>
      <c r="P121" s="28" t="s">
        <v>52</v>
      </c>
      <c r="Q121" s="19">
        <v>0.26400000000000001</v>
      </c>
      <c r="R121" s="19">
        <v>0.35399999999999998</v>
      </c>
      <c r="S121" s="19">
        <v>1.3420000000000001</v>
      </c>
      <c r="T121" s="20">
        <v>0.44800000000000001</v>
      </c>
      <c r="U121" s="21">
        <v>121</v>
      </c>
      <c r="V121" s="21">
        <v>76</v>
      </c>
      <c r="W121" s="21">
        <v>115</v>
      </c>
      <c r="X121" s="41">
        <v>2.25</v>
      </c>
      <c r="Y121" s="22">
        <f t="shared" si="7"/>
        <v>0.12000000000000011</v>
      </c>
      <c r="Z121" s="44">
        <v>2</v>
      </c>
      <c r="AA121" s="44">
        <v>0</v>
      </c>
      <c r="AB121" s="44">
        <v>0</v>
      </c>
      <c r="AC121" s="44">
        <v>0.5</v>
      </c>
      <c r="AD121" s="36">
        <v>4</v>
      </c>
      <c r="AE121" s="23">
        <v>29.6</v>
      </c>
      <c r="AF121" s="23">
        <v>17.2</v>
      </c>
      <c r="AG121" s="23">
        <v>14.4</v>
      </c>
      <c r="AH121" s="24">
        <v>9.6999999999999993</v>
      </c>
      <c r="AI121" s="24">
        <v>0.7</v>
      </c>
      <c r="AJ121" s="17">
        <v>280</v>
      </c>
      <c r="AK121" s="17">
        <v>14</v>
      </c>
      <c r="AL121" s="17">
        <v>56</v>
      </c>
      <c r="AM121" s="17">
        <v>5</v>
      </c>
      <c r="AN121" s="17">
        <v>70</v>
      </c>
      <c r="AO121" s="17">
        <v>113</v>
      </c>
      <c r="AP121" s="17">
        <v>80</v>
      </c>
      <c r="AQ121" s="25">
        <v>92</v>
      </c>
      <c r="AR121" s="50">
        <v>136</v>
      </c>
      <c r="AS121" s="26">
        <f t="shared" si="8"/>
        <v>695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295</v>
      </c>
      <c r="C122" s="14" t="s">
        <v>296</v>
      </c>
      <c r="D122" s="16">
        <v>3661451001410</v>
      </c>
      <c r="E122" s="16">
        <v>3661451003056</v>
      </c>
      <c r="F122" s="17" t="s">
        <v>50</v>
      </c>
      <c r="G122" s="17">
        <v>8507102090</v>
      </c>
      <c r="H122" s="17">
        <v>2800</v>
      </c>
      <c r="I122" s="17">
        <v>8</v>
      </c>
      <c r="J122" s="17" t="s">
        <v>52</v>
      </c>
      <c r="K122" s="18">
        <v>150</v>
      </c>
      <c r="L122" s="18">
        <v>65</v>
      </c>
      <c r="M122" s="18">
        <v>93</v>
      </c>
      <c r="N122" s="28">
        <v>2.2999999999999998</v>
      </c>
      <c r="O122" s="28">
        <v>2.2999999999999998</v>
      </c>
      <c r="P122" s="28" t="s">
        <v>52</v>
      </c>
      <c r="Q122" s="19">
        <v>0.317</v>
      </c>
      <c r="R122" s="19">
        <v>0.42</v>
      </c>
      <c r="S122" s="19">
        <v>1.327</v>
      </c>
      <c r="T122" s="20">
        <v>0.42499999999999999</v>
      </c>
      <c r="U122" s="21">
        <v>158</v>
      </c>
      <c r="V122" s="21">
        <v>71</v>
      </c>
      <c r="W122" s="21">
        <v>103</v>
      </c>
      <c r="X122" s="41">
        <v>2.35</v>
      </c>
      <c r="Y122" s="22">
        <f t="shared" si="7"/>
        <v>5.0000000000000266E-2</v>
      </c>
      <c r="Z122" s="44">
        <v>2</v>
      </c>
      <c r="AA122" s="44">
        <v>0</v>
      </c>
      <c r="AB122" s="44">
        <v>0</v>
      </c>
      <c r="AC122" s="44">
        <v>0.5</v>
      </c>
      <c r="AD122" s="36">
        <v>8</v>
      </c>
      <c r="AE122" s="23">
        <v>34.299999999999997</v>
      </c>
      <c r="AF122" s="23">
        <v>30.8</v>
      </c>
      <c r="AG122" s="23">
        <v>13.5</v>
      </c>
      <c r="AH122" s="24">
        <v>19.3</v>
      </c>
      <c r="AI122" s="24">
        <f t="shared" si="6"/>
        <v>0.5</v>
      </c>
      <c r="AJ122" s="17">
        <v>288</v>
      </c>
      <c r="AK122" s="17">
        <v>6</v>
      </c>
      <c r="AL122" s="17">
        <f t="shared" si="9"/>
        <v>48</v>
      </c>
      <c r="AM122" s="17">
        <v>6</v>
      </c>
      <c r="AN122" s="17">
        <v>36</v>
      </c>
      <c r="AO122" s="17">
        <v>113</v>
      </c>
      <c r="AP122" s="17">
        <v>80</v>
      </c>
      <c r="AQ122" s="25">
        <v>99</v>
      </c>
      <c r="AR122" s="50">
        <f t="shared" si="10"/>
        <v>115.80000000000001</v>
      </c>
      <c r="AS122" s="26">
        <f t="shared" si="8"/>
        <v>709.80000000000007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297</v>
      </c>
      <c r="C123" s="14" t="s">
        <v>298</v>
      </c>
      <c r="D123" s="16">
        <v>3564093009274</v>
      </c>
      <c r="E123" s="16">
        <v>3564094009273</v>
      </c>
      <c r="F123" s="17" t="s">
        <v>291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113</v>
      </c>
      <c r="L123" s="18">
        <v>70</v>
      </c>
      <c r="M123" s="18">
        <v>105</v>
      </c>
      <c r="N123" s="28">
        <v>1.8</v>
      </c>
      <c r="O123" s="28">
        <v>1.8</v>
      </c>
      <c r="P123" s="28" t="s">
        <v>52</v>
      </c>
      <c r="Q123" s="19">
        <v>0.23499999999999999</v>
      </c>
      <c r="R123" s="19">
        <v>0.312</v>
      </c>
      <c r="S123" s="19">
        <v>1.327</v>
      </c>
      <c r="T123" s="20">
        <v>0.42499999999999999</v>
      </c>
      <c r="U123" s="21">
        <v>121</v>
      </c>
      <c r="V123" s="21">
        <v>76</v>
      </c>
      <c r="W123" s="21">
        <v>115</v>
      </c>
      <c r="X123" s="41">
        <v>1.88</v>
      </c>
      <c r="Y123" s="22">
        <f t="shared" si="7"/>
        <v>7.9999999999999849E-2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33.5</v>
      </c>
      <c r="AF123" s="23">
        <v>26.2</v>
      </c>
      <c r="AG123" s="23">
        <v>14.7</v>
      </c>
      <c r="AH123" s="24">
        <v>15.6</v>
      </c>
      <c r="AI123" s="24">
        <f t="shared" si="6"/>
        <v>0.5600000000000005</v>
      </c>
      <c r="AJ123" s="17">
        <v>432</v>
      </c>
      <c r="AK123" s="17">
        <v>9</v>
      </c>
      <c r="AL123" s="17">
        <f t="shared" ref="AL123" si="13">AK123*AD123</f>
        <v>72</v>
      </c>
      <c r="AM123" s="17">
        <v>6</v>
      </c>
      <c r="AN123" s="17">
        <v>54</v>
      </c>
      <c r="AO123" s="17">
        <v>113</v>
      </c>
      <c r="AP123" s="17">
        <v>80</v>
      </c>
      <c r="AQ123" s="25">
        <v>106.2</v>
      </c>
      <c r="AR123" s="50">
        <f t="shared" ref="AR123" si="14">(AH123*AK123)</f>
        <v>140.4</v>
      </c>
      <c r="AS123" s="26">
        <f t="shared" si="8"/>
        <v>857.40000000000009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299</v>
      </c>
      <c r="C124" s="14" t="s">
        <v>300</v>
      </c>
      <c r="D124" s="16">
        <v>3564093009120</v>
      </c>
      <c r="E124" s="16">
        <v>3564094009129</v>
      </c>
      <c r="F124" s="17" t="s">
        <v>50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121</v>
      </c>
      <c r="N124" s="28">
        <v>2.34</v>
      </c>
      <c r="O124" s="28">
        <v>2.34</v>
      </c>
      <c r="P124" s="28" t="s">
        <v>52</v>
      </c>
      <c r="Q124" s="19">
        <v>0.35</v>
      </c>
      <c r="R124" s="19">
        <v>0.46200000000000002</v>
      </c>
      <c r="S124" s="19">
        <v>1.3320000000000001</v>
      </c>
      <c r="T124" s="20">
        <v>0.43</v>
      </c>
      <c r="U124" s="21">
        <v>121</v>
      </c>
      <c r="V124" s="21">
        <v>76</v>
      </c>
      <c r="W124" s="21">
        <v>131</v>
      </c>
      <c r="X124" s="41">
        <v>2.46</v>
      </c>
      <c r="Y124" s="22">
        <f t="shared" si="7"/>
        <v>0.12000000000000011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335</v>
      </c>
      <c r="AF124" s="23">
        <v>262</v>
      </c>
      <c r="AG124" s="23">
        <v>163</v>
      </c>
      <c r="AH124" s="24">
        <v>19.899999999999999</v>
      </c>
      <c r="AI124" s="24">
        <f t="shared" si="6"/>
        <v>0.21999999999999886</v>
      </c>
      <c r="AJ124" s="17">
        <v>360</v>
      </c>
      <c r="AK124" s="17">
        <v>9</v>
      </c>
      <c r="AL124" s="17">
        <f t="shared" si="9"/>
        <v>72</v>
      </c>
      <c r="AM124" s="17">
        <v>5</v>
      </c>
      <c r="AN124" s="17">
        <v>45</v>
      </c>
      <c r="AO124" s="17">
        <v>113</v>
      </c>
      <c r="AP124" s="17">
        <v>80</v>
      </c>
      <c r="AQ124" s="25">
        <v>102</v>
      </c>
      <c r="AR124" s="50">
        <f t="shared" si="10"/>
        <v>179.1</v>
      </c>
      <c r="AS124" s="26">
        <f t="shared" si="8"/>
        <v>910.5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301</v>
      </c>
      <c r="C125" s="14" t="s">
        <v>302</v>
      </c>
      <c r="D125" s="16">
        <v>3564093008901</v>
      </c>
      <c r="E125" s="16">
        <v>3564094008900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130</v>
      </c>
      <c r="N125" s="28">
        <v>2.35</v>
      </c>
      <c r="O125" s="28">
        <v>2.35</v>
      </c>
      <c r="P125" s="28" t="s">
        <v>52</v>
      </c>
      <c r="Q125" s="19">
        <v>0.33900000000000002</v>
      </c>
      <c r="R125" s="19">
        <v>0.45</v>
      </c>
      <c r="S125" s="19">
        <v>1.327</v>
      </c>
      <c r="T125" s="20">
        <v>0.42499999999999999</v>
      </c>
      <c r="U125" s="21">
        <v>121</v>
      </c>
      <c r="V125" s="21">
        <v>76</v>
      </c>
      <c r="W125" s="21">
        <v>140</v>
      </c>
      <c r="X125" s="41">
        <v>2.42</v>
      </c>
      <c r="Y125" s="22">
        <f t="shared" si="7"/>
        <v>6.999999999999984E-2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33.5</v>
      </c>
      <c r="AF125" s="23">
        <v>26.2</v>
      </c>
      <c r="AG125" s="23">
        <v>17.2</v>
      </c>
      <c r="AH125" s="24">
        <v>20</v>
      </c>
      <c r="AI125" s="24">
        <f t="shared" si="6"/>
        <v>0.64000000000000057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104</v>
      </c>
      <c r="AR125" s="50">
        <f t="shared" si="10"/>
        <v>180</v>
      </c>
      <c r="AS125" s="26">
        <f t="shared" si="8"/>
        <v>915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303</v>
      </c>
      <c r="C126" s="14" t="s">
        <v>304</v>
      </c>
      <c r="D126" s="16">
        <v>3564093009298</v>
      </c>
      <c r="E126" s="16">
        <v>3564094009297</v>
      </c>
      <c r="F126" s="17" t="s">
        <v>291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120</v>
      </c>
      <c r="L126" s="18">
        <v>60</v>
      </c>
      <c r="M126" s="18">
        <v>130</v>
      </c>
      <c r="N126" s="28">
        <v>1.9</v>
      </c>
      <c r="O126" s="28">
        <v>1.9</v>
      </c>
      <c r="P126" s="28" t="s">
        <v>52</v>
      </c>
      <c r="Q126" s="19">
        <v>0.29099999999999998</v>
      </c>
      <c r="R126" s="19">
        <v>0.39</v>
      </c>
      <c r="S126" s="19">
        <v>1.3420000000000001</v>
      </c>
      <c r="T126" s="20">
        <v>0.44800000000000001</v>
      </c>
      <c r="U126" s="21">
        <v>128</v>
      </c>
      <c r="V126" s="21">
        <v>66</v>
      </c>
      <c r="W126" s="21">
        <v>140</v>
      </c>
      <c r="X126" s="41">
        <v>2.0499999999999998</v>
      </c>
      <c r="Y126" s="22">
        <f t="shared" si="7"/>
        <v>0.14999999999999991</v>
      </c>
      <c r="Z126" s="44">
        <v>2</v>
      </c>
      <c r="AA126" s="44">
        <v>0</v>
      </c>
      <c r="AB126" s="44">
        <v>0</v>
      </c>
      <c r="AC126" s="44">
        <v>0.5</v>
      </c>
      <c r="AD126" s="36">
        <v>6</v>
      </c>
      <c r="AE126" s="23">
        <v>28.3</v>
      </c>
      <c r="AF126" s="23">
        <v>22</v>
      </c>
      <c r="AG126" s="23">
        <v>17.2</v>
      </c>
      <c r="AH126" s="24">
        <v>12.6</v>
      </c>
      <c r="AI126" s="24">
        <f t="shared" si="6"/>
        <v>0.30000000000000071</v>
      </c>
      <c r="AJ126" s="17">
        <v>390</v>
      </c>
      <c r="AK126" s="17">
        <v>13</v>
      </c>
      <c r="AL126" s="17">
        <f t="shared" si="9"/>
        <v>78</v>
      </c>
      <c r="AM126" s="17">
        <v>5</v>
      </c>
      <c r="AN126" s="17">
        <v>65</v>
      </c>
      <c r="AO126" s="17">
        <v>113</v>
      </c>
      <c r="AP126" s="17">
        <v>80</v>
      </c>
      <c r="AQ126" s="25">
        <v>104</v>
      </c>
      <c r="AR126" s="50">
        <f t="shared" si="10"/>
        <v>163.79999999999998</v>
      </c>
      <c r="AS126" s="26">
        <f t="shared" si="8"/>
        <v>833.99999999999989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305</v>
      </c>
      <c r="C127" s="14" t="s">
        <v>306</v>
      </c>
      <c r="D127" s="16">
        <v>3564093009281</v>
      </c>
      <c r="E127" s="16">
        <v>3564094009280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113</v>
      </c>
      <c r="L127" s="18">
        <v>70</v>
      </c>
      <c r="M127" s="18">
        <v>130</v>
      </c>
      <c r="N127" s="28">
        <v>2.35</v>
      </c>
      <c r="O127" s="28">
        <v>2.35</v>
      </c>
      <c r="P127" s="28" t="s">
        <v>52</v>
      </c>
      <c r="Q127" s="19">
        <v>0.33900000000000002</v>
      </c>
      <c r="R127" s="19">
        <v>0.45</v>
      </c>
      <c r="S127" s="19">
        <v>1.327</v>
      </c>
      <c r="T127" s="20">
        <v>0.42499999999999999</v>
      </c>
      <c r="U127" s="21">
        <v>121</v>
      </c>
      <c r="V127" s="21">
        <v>76</v>
      </c>
      <c r="W127" s="21">
        <v>140</v>
      </c>
      <c r="X127" s="41">
        <v>2.4300000000000002</v>
      </c>
      <c r="Y127" s="22">
        <f t="shared" si="7"/>
        <v>8.0000000000000071E-2</v>
      </c>
      <c r="Z127" s="44">
        <v>2</v>
      </c>
      <c r="AA127" s="44">
        <v>0</v>
      </c>
      <c r="AB127" s="44">
        <v>0</v>
      </c>
      <c r="AC127" s="44">
        <v>0.5</v>
      </c>
      <c r="AD127" s="36">
        <v>8</v>
      </c>
      <c r="AE127" s="23">
        <v>33.5</v>
      </c>
      <c r="AF127" s="23">
        <v>26.2</v>
      </c>
      <c r="AG127" s="23">
        <v>17.2</v>
      </c>
      <c r="AH127" s="24">
        <v>20</v>
      </c>
      <c r="AI127" s="24">
        <f t="shared" si="6"/>
        <v>0.55999999999999872</v>
      </c>
      <c r="AJ127" s="17">
        <v>360</v>
      </c>
      <c r="AK127" s="17">
        <v>9</v>
      </c>
      <c r="AL127" s="17">
        <f t="shared" ref="AL127:AL128" si="15">AK127*AD127</f>
        <v>72</v>
      </c>
      <c r="AM127" s="17">
        <v>5</v>
      </c>
      <c r="AN127" s="17">
        <v>45</v>
      </c>
      <c r="AO127" s="17">
        <v>113</v>
      </c>
      <c r="AP127" s="17">
        <v>80</v>
      </c>
      <c r="AQ127" s="25">
        <v>104</v>
      </c>
      <c r="AR127" s="50">
        <f t="shared" ref="AR127:AR128" si="16">(AH127*AK127)</f>
        <v>180</v>
      </c>
      <c r="AS127" s="26">
        <f t="shared" si="8"/>
        <v>915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307</v>
      </c>
      <c r="C128" s="14" t="s">
        <v>308</v>
      </c>
      <c r="D128" s="16">
        <v>3564093009304</v>
      </c>
      <c r="E128" s="16">
        <v>3564094009303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150</v>
      </c>
      <c r="L128" s="18">
        <v>87</v>
      </c>
      <c r="M128" s="18">
        <v>105</v>
      </c>
      <c r="N128" s="28">
        <v>3</v>
      </c>
      <c r="O128" s="28">
        <v>3</v>
      </c>
      <c r="P128" s="28" t="s">
        <v>52</v>
      </c>
      <c r="Q128" s="19">
        <v>0.43</v>
      </c>
      <c r="R128" s="19">
        <v>0.56999999999999995</v>
      </c>
      <c r="S128" s="19">
        <v>1.327</v>
      </c>
      <c r="T128" s="20">
        <v>0.42499999999999999</v>
      </c>
      <c r="U128" s="21">
        <v>158</v>
      </c>
      <c r="V128" s="21">
        <v>93</v>
      </c>
      <c r="W128" s="21">
        <v>115</v>
      </c>
      <c r="X128" s="41">
        <v>3.0555555555555598</v>
      </c>
      <c r="Y128" s="22">
        <f t="shared" si="7"/>
        <v>5.5555555555559799E-2</v>
      </c>
      <c r="Z128" s="44">
        <v>2</v>
      </c>
      <c r="AA128" s="44">
        <v>0</v>
      </c>
      <c r="AB128" s="44">
        <v>0</v>
      </c>
      <c r="AC128" s="44">
        <v>0.5</v>
      </c>
      <c r="AD128" s="36">
        <v>6</v>
      </c>
      <c r="AE128" s="23">
        <v>34.299999999999997</v>
      </c>
      <c r="AF128" s="23">
        <v>30.1</v>
      </c>
      <c r="AG128" s="23">
        <v>14.7</v>
      </c>
      <c r="AH128" s="24">
        <v>19.2</v>
      </c>
      <c r="AI128" s="24">
        <f t="shared" si="6"/>
        <v>0.86666666666664227</v>
      </c>
      <c r="AJ128" s="17">
        <v>216</v>
      </c>
      <c r="AK128" s="17">
        <v>6</v>
      </c>
      <c r="AL128" s="17">
        <f t="shared" si="15"/>
        <v>36</v>
      </c>
      <c r="AM128" s="17">
        <v>6</v>
      </c>
      <c r="AN128" s="17">
        <f>+AK128*AM128</f>
        <v>36</v>
      </c>
      <c r="AO128" s="17">
        <v>113</v>
      </c>
      <c r="AP128" s="17">
        <v>80</v>
      </c>
      <c r="AQ128" s="25">
        <v>106.2</v>
      </c>
      <c r="AR128" s="50">
        <f t="shared" si="16"/>
        <v>115.19999999999999</v>
      </c>
      <c r="AS128" s="26">
        <f t="shared" si="8"/>
        <v>706.19999999999993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309</v>
      </c>
      <c r="C129" s="14" t="s">
        <v>310</v>
      </c>
      <c r="D129" s="16">
        <v>3661451001427</v>
      </c>
      <c r="E129" s="16">
        <v>3661451003063</v>
      </c>
      <c r="F129" s="17" t="s">
        <v>50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68</v>
      </c>
      <c r="M129" s="18">
        <v>105</v>
      </c>
      <c r="N129" s="28">
        <v>2.78</v>
      </c>
      <c r="O129" s="28">
        <v>2.78</v>
      </c>
      <c r="P129" s="28" t="s">
        <v>52</v>
      </c>
      <c r="Q129" s="19">
        <v>0.39800000000000002</v>
      </c>
      <c r="R129" s="19">
        <v>0.52800000000000002</v>
      </c>
      <c r="S129" s="19">
        <v>1.327</v>
      </c>
      <c r="T129" s="20">
        <v>0.42499999999999999</v>
      </c>
      <c r="U129" s="21">
        <v>158</v>
      </c>
      <c r="V129" s="21">
        <v>74</v>
      </c>
      <c r="W129" s="21">
        <v>115</v>
      </c>
      <c r="X129" s="41">
        <v>2.8333333333333299</v>
      </c>
      <c r="Y129" s="22">
        <f t="shared" si="7"/>
        <v>5.3333333333330124E-2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24.4</v>
      </c>
      <c r="AG129" s="23">
        <v>14.7</v>
      </c>
      <c r="AH129" s="24">
        <v>17.5</v>
      </c>
      <c r="AI129" s="24">
        <f t="shared" si="6"/>
        <v>0.50000000000002132</v>
      </c>
      <c r="AJ129" s="17">
        <v>270</v>
      </c>
      <c r="AK129" s="17">
        <v>9</v>
      </c>
      <c r="AL129" s="17">
        <f t="shared" si="9"/>
        <v>54</v>
      </c>
      <c r="AM129" s="17">
        <v>5</v>
      </c>
      <c r="AN129" s="17">
        <v>45</v>
      </c>
      <c r="AO129" s="17">
        <v>113</v>
      </c>
      <c r="AP129" s="17">
        <v>80</v>
      </c>
      <c r="AQ129" s="25">
        <v>91.5</v>
      </c>
      <c r="AR129" s="50">
        <f t="shared" si="10"/>
        <v>157.5</v>
      </c>
      <c r="AS129" s="26">
        <f t="shared" si="8"/>
        <v>802.5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311</v>
      </c>
      <c r="C130" s="14" t="s">
        <v>312</v>
      </c>
      <c r="D130" s="16">
        <v>3661451001366</v>
      </c>
      <c r="E130" s="16">
        <v>3661451003001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88</v>
      </c>
      <c r="M130" s="18">
        <v>93</v>
      </c>
      <c r="N130" s="28">
        <v>3.15</v>
      </c>
      <c r="O130" s="28">
        <v>3.15</v>
      </c>
      <c r="P130" s="28" t="s">
        <v>52</v>
      </c>
      <c r="Q130" s="19">
        <v>0.41599999999999998</v>
      </c>
      <c r="R130" s="19">
        <v>0.55200000000000005</v>
      </c>
      <c r="S130" s="19">
        <v>1.327</v>
      </c>
      <c r="T130" s="20">
        <v>0.42499999999999999</v>
      </c>
      <c r="U130" s="21">
        <v>158</v>
      </c>
      <c r="V130" s="21">
        <v>93</v>
      </c>
      <c r="W130" s="21">
        <v>103</v>
      </c>
      <c r="X130" s="41">
        <v>3.27</v>
      </c>
      <c r="Y130" s="22">
        <f t="shared" si="7"/>
        <v>0.12000000000000011</v>
      </c>
      <c r="Z130" s="44">
        <v>2</v>
      </c>
      <c r="AA130" s="44">
        <v>0</v>
      </c>
      <c r="AB130" s="44">
        <v>0</v>
      </c>
      <c r="AC130" s="44">
        <v>0.5</v>
      </c>
      <c r="AD130" s="36">
        <v>4</v>
      </c>
      <c r="AE130" s="23">
        <v>34.299999999999997</v>
      </c>
      <c r="AF130" s="23">
        <v>20.6</v>
      </c>
      <c r="AG130" s="23">
        <v>13.5</v>
      </c>
      <c r="AH130" s="24">
        <v>13.5</v>
      </c>
      <c r="AI130" s="24">
        <f t="shared" si="6"/>
        <v>0.41999999999999993</v>
      </c>
      <c r="AJ130" s="17">
        <v>264</v>
      </c>
      <c r="AK130" s="17">
        <v>11</v>
      </c>
      <c r="AL130" s="17">
        <f t="shared" si="9"/>
        <v>44</v>
      </c>
      <c r="AM130" s="17">
        <v>6</v>
      </c>
      <c r="AN130" s="17">
        <v>66</v>
      </c>
      <c r="AO130" s="17">
        <v>113</v>
      </c>
      <c r="AP130" s="17">
        <v>80</v>
      </c>
      <c r="AQ130" s="25">
        <v>99</v>
      </c>
      <c r="AR130" s="50">
        <f t="shared" si="10"/>
        <v>148.5</v>
      </c>
      <c r="AS130" s="26">
        <f t="shared" si="8"/>
        <v>906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313</v>
      </c>
      <c r="C131" s="14" t="s">
        <v>314</v>
      </c>
      <c r="D131" s="16">
        <v>3564093009137</v>
      </c>
      <c r="E131" s="16">
        <v>3564094009136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194</v>
      </c>
      <c r="L131" s="18">
        <v>59</v>
      </c>
      <c r="M131" s="18">
        <v>112</v>
      </c>
      <c r="N131" s="28">
        <v>3.26</v>
      </c>
      <c r="O131" s="28">
        <v>3.26</v>
      </c>
      <c r="P131" s="28" t="s">
        <v>52</v>
      </c>
      <c r="Q131" s="19">
        <v>0.46200000000000002</v>
      </c>
      <c r="R131" s="19">
        <v>0.61</v>
      </c>
      <c r="S131" s="19">
        <v>1.32</v>
      </c>
      <c r="T131" s="20">
        <v>0.42</v>
      </c>
      <c r="U131" s="21">
        <v>202</v>
      </c>
      <c r="V131" s="21">
        <v>65</v>
      </c>
      <c r="W131" s="21">
        <v>117</v>
      </c>
      <c r="X131" s="41">
        <v>3.32</v>
      </c>
      <c r="Y131" s="22">
        <f t="shared" si="7"/>
        <v>6.0000000000000053E-2</v>
      </c>
      <c r="Z131" s="44">
        <v>2</v>
      </c>
      <c r="AA131" s="44">
        <v>0</v>
      </c>
      <c r="AB131" s="44">
        <v>0</v>
      </c>
      <c r="AC131" s="44">
        <v>0.5</v>
      </c>
      <c r="AD131" s="36">
        <v>6</v>
      </c>
      <c r="AE131" s="23">
        <v>42.4</v>
      </c>
      <c r="AF131" s="23">
        <v>21.5</v>
      </c>
      <c r="AG131" s="23">
        <v>13.2</v>
      </c>
      <c r="AH131" s="24">
        <v>20.2</v>
      </c>
      <c r="AI131" s="24">
        <f t="shared" si="6"/>
        <v>0.28000000000000114</v>
      </c>
      <c r="AJ131" s="17">
        <v>294</v>
      </c>
      <c r="AK131" s="17">
        <v>7</v>
      </c>
      <c r="AL131" s="17">
        <f t="shared" si="9"/>
        <v>42</v>
      </c>
      <c r="AM131" s="17">
        <v>7</v>
      </c>
      <c r="AN131" s="17">
        <v>49</v>
      </c>
      <c r="AO131" s="17">
        <v>110</v>
      </c>
      <c r="AP131" s="17">
        <v>80</v>
      </c>
      <c r="AQ131" s="25">
        <v>108</v>
      </c>
      <c r="AR131" s="50">
        <f t="shared" si="10"/>
        <v>141.4</v>
      </c>
      <c r="AS131" s="26">
        <f t="shared" si="8"/>
        <v>1005.8000000000001</v>
      </c>
      <c r="AT131" s="26">
        <v>16</v>
      </c>
    </row>
    <row r="132" spans="1:46" s="27" customFormat="1" ht="17.649999999999999" customHeight="1">
      <c r="A132" s="12" t="s">
        <v>288</v>
      </c>
      <c r="B132" s="15" t="s">
        <v>315</v>
      </c>
      <c r="C132" s="14" t="s">
        <v>316</v>
      </c>
      <c r="D132" s="16">
        <v>3661451001373</v>
      </c>
      <c r="E132" s="16">
        <v>3661451003018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150</v>
      </c>
      <c r="L132" s="18">
        <v>88</v>
      </c>
      <c r="M132" s="18">
        <v>110</v>
      </c>
      <c r="N132" s="28">
        <v>3.82</v>
      </c>
      <c r="O132" s="28">
        <v>3.82</v>
      </c>
      <c r="P132" s="28" t="s">
        <v>52</v>
      </c>
      <c r="Q132" s="19">
        <v>0.502</v>
      </c>
      <c r="R132" s="19">
        <v>0.66600000000000004</v>
      </c>
      <c r="S132" s="19">
        <v>1.327</v>
      </c>
      <c r="T132" s="20">
        <v>0.42499999999999999</v>
      </c>
      <c r="U132" s="21">
        <v>158</v>
      </c>
      <c r="V132" s="21">
        <v>93</v>
      </c>
      <c r="W132" s="21">
        <v>120</v>
      </c>
      <c r="X132" s="41">
        <v>3.95</v>
      </c>
      <c r="Y132" s="22">
        <f t="shared" si="7"/>
        <v>0.13000000000000034</v>
      </c>
      <c r="Z132" s="44">
        <v>2</v>
      </c>
      <c r="AA132" s="44">
        <v>0</v>
      </c>
      <c r="AB132" s="44">
        <v>0</v>
      </c>
      <c r="AC132" s="44">
        <v>0.5</v>
      </c>
      <c r="AD132" s="36">
        <v>4</v>
      </c>
      <c r="AE132" s="23">
        <v>34.299999999999997</v>
      </c>
      <c r="AF132" s="23">
        <v>20.6</v>
      </c>
      <c r="AG132" s="23">
        <v>15.2</v>
      </c>
      <c r="AH132" s="24">
        <v>16.399999999999999</v>
      </c>
      <c r="AI132" s="24">
        <f t="shared" si="6"/>
        <v>0.59999999999999787</v>
      </c>
      <c r="AJ132" s="17">
        <v>220</v>
      </c>
      <c r="AK132" s="17">
        <v>11</v>
      </c>
      <c r="AL132" s="17">
        <f t="shared" si="9"/>
        <v>44</v>
      </c>
      <c r="AM132" s="17">
        <v>5</v>
      </c>
      <c r="AN132" s="17">
        <v>55</v>
      </c>
      <c r="AO132" s="17">
        <v>113</v>
      </c>
      <c r="AP132" s="17">
        <v>80</v>
      </c>
      <c r="AQ132" s="25">
        <v>94</v>
      </c>
      <c r="AR132" s="50">
        <f t="shared" si="10"/>
        <v>180.39999999999998</v>
      </c>
      <c r="AS132" s="26">
        <f t="shared" si="8"/>
        <v>916.99999999999989</v>
      </c>
      <c r="AT132" s="26">
        <v>15</v>
      </c>
    </row>
    <row r="133" spans="1:46" s="27" customFormat="1" ht="17.649999999999999" customHeight="1">
      <c r="A133" s="12" t="s">
        <v>288</v>
      </c>
      <c r="B133" s="15" t="s">
        <v>317</v>
      </c>
      <c r="C133" s="14" t="s">
        <v>318</v>
      </c>
      <c r="D133" s="16">
        <v>3661451001434</v>
      </c>
      <c r="E133" s="16">
        <v>3661451003070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69</v>
      </c>
      <c r="M133" s="18">
        <v>130</v>
      </c>
      <c r="N133" s="28">
        <v>3.59</v>
      </c>
      <c r="O133" s="28">
        <v>3.59</v>
      </c>
      <c r="P133" s="28" t="s">
        <v>52</v>
      </c>
      <c r="Q133" s="19">
        <v>0.53400000000000003</v>
      </c>
      <c r="R133" s="19">
        <v>0.70799999999999996</v>
      </c>
      <c r="S133" s="19">
        <v>1.327</v>
      </c>
      <c r="T133" s="20">
        <v>0.42499999999999999</v>
      </c>
      <c r="U133" s="21">
        <v>158</v>
      </c>
      <c r="V133" s="21">
        <v>75</v>
      </c>
      <c r="W133" s="21">
        <v>140</v>
      </c>
      <c r="X133" s="41">
        <v>3.65</v>
      </c>
      <c r="Y133" s="22">
        <f t="shared" si="7"/>
        <v>6.0000000000000053E-2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17</v>
      </c>
      <c r="AG133" s="23">
        <v>17.2</v>
      </c>
      <c r="AH133" s="24">
        <v>14.9</v>
      </c>
      <c r="AI133" s="24">
        <f t="shared" si="6"/>
        <v>0.30000000000000071</v>
      </c>
      <c r="AJ133" s="17">
        <v>192</v>
      </c>
      <c r="AK133" s="17">
        <v>12</v>
      </c>
      <c r="AL133" s="17">
        <f t="shared" si="9"/>
        <v>48</v>
      </c>
      <c r="AM133" s="17">
        <v>4</v>
      </c>
      <c r="AN133" s="17">
        <v>48</v>
      </c>
      <c r="AO133" s="17">
        <v>113</v>
      </c>
      <c r="AP133" s="17">
        <v>80</v>
      </c>
      <c r="AQ133" s="25">
        <v>86.8</v>
      </c>
      <c r="AR133" s="50">
        <f t="shared" si="10"/>
        <v>178.8</v>
      </c>
      <c r="AS133" s="26">
        <f t="shared" si="8"/>
        <v>730.2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319</v>
      </c>
      <c r="C134" s="14" t="s">
        <v>320</v>
      </c>
      <c r="D134" s="16">
        <v>3661451001380</v>
      </c>
      <c r="E134" s="16">
        <v>3661451003025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88</v>
      </c>
      <c r="M134" s="18">
        <v>110</v>
      </c>
      <c r="N134" s="28">
        <v>3.82</v>
      </c>
      <c r="O134" s="28">
        <v>3.82</v>
      </c>
      <c r="P134" s="28" t="s">
        <v>52</v>
      </c>
      <c r="Q134" s="19">
        <v>0.502</v>
      </c>
      <c r="R134" s="19">
        <v>0.66600000000000004</v>
      </c>
      <c r="S134" s="19">
        <v>1.327</v>
      </c>
      <c r="T134" s="20">
        <v>0.42499999999999999</v>
      </c>
      <c r="U134" s="21">
        <v>158</v>
      </c>
      <c r="V134" s="21">
        <v>93</v>
      </c>
      <c r="W134" s="21">
        <v>120</v>
      </c>
      <c r="X134" s="41">
        <v>3.95</v>
      </c>
      <c r="Y134" s="22">
        <f t="shared" ref="Y134:Y195" si="17">X134-O134</f>
        <v>0.13000000000000034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20.6</v>
      </c>
      <c r="AG134" s="23">
        <v>15.2</v>
      </c>
      <c r="AH134" s="24">
        <v>16.399999999999999</v>
      </c>
      <c r="AI134" s="24">
        <f t="shared" si="6"/>
        <v>0.59999999999999787</v>
      </c>
      <c r="AJ134" s="17">
        <v>220</v>
      </c>
      <c r="AK134" s="17">
        <v>11</v>
      </c>
      <c r="AL134" s="17">
        <f t="shared" si="9"/>
        <v>44</v>
      </c>
      <c r="AM134" s="17">
        <v>5</v>
      </c>
      <c r="AN134" s="17">
        <v>55</v>
      </c>
      <c r="AO134" s="17">
        <v>113</v>
      </c>
      <c r="AP134" s="17">
        <v>80</v>
      </c>
      <c r="AQ134" s="25">
        <v>94</v>
      </c>
      <c r="AR134" s="50">
        <f t="shared" si="10"/>
        <v>180.39999999999998</v>
      </c>
      <c r="AS134" s="26">
        <f t="shared" ref="AS134:AS197" si="18">(AR134*AM134)+AT134</f>
        <v>916.99999999999989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321</v>
      </c>
      <c r="C135" s="14" t="s">
        <v>322</v>
      </c>
      <c r="D135" s="16">
        <v>3661451001441</v>
      </c>
      <c r="E135" s="16">
        <v>3661451003087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69</v>
      </c>
      <c r="M135" s="18">
        <v>145</v>
      </c>
      <c r="N135" s="28">
        <v>4.0999999999999996</v>
      </c>
      <c r="O135" s="28">
        <v>4.0999999999999996</v>
      </c>
      <c r="P135" s="28" t="s">
        <v>52</v>
      </c>
      <c r="Q135" s="19">
        <v>0.61899999999999999</v>
      </c>
      <c r="R135" s="19">
        <v>0.82199999999999995</v>
      </c>
      <c r="S135" s="19">
        <v>1.327</v>
      </c>
      <c r="T135" s="20">
        <v>0.42499999999999999</v>
      </c>
      <c r="U135" s="21">
        <v>158</v>
      </c>
      <c r="V135" s="21">
        <v>75</v>
      </c>
      <c r="W135" s="21">
        <v>155</v>
      </c>
      <c r="X135" s="41">
        <v>4.2</v>
      </c>
      <c r="Y135" s="22">
        <f t="shared" si="17"/>
        <v>0.10000000000000053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17</v>
      </c>
      <c r="AG135" s="23">
        <v>18.7</v>
      </c>
      <c r="AH135" s="24">
        <v>17</v>
      </c>
      <c r="AI135" s="24">
        <f t="shared" si="6"/>
        <v>0.19999999999999929</v>
      </c>
      <c r="AJ135" s="17">
        <v>192</v>
      </c>
      <c r="AK135" s="17">
        <v>12</v>
      </c>
      <c r="AL135" s="17">
        <f t="shared" si="9"/>
        <v>48</v>
      </c>
      <c r="AM135" s="17">
        <v>4</v>
      </c>
      <c r="AN135" s="17">
        <v>48</v>
      </c>
      <c r="AO135" s="17">
        <v>113</v>
      </c>
      <c r="AP135" s="17">
        <v>80</v>
      </c>
      <c r="AQ135" s="25">
        <v>92.8</v>
      </c>
      <c r="AR135" s="50">
        <f t="shared" si="10"/>
        <v>204</v>
      </c>
      <c r="AS135" s="26">
        <f t="shared" si="18"/>
        <v>831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323</v>
      </c>
      <c r="C136" s="14" t="s">
        <v>324</v>
      </c>
      <c r="D136" s="16">
        <v>3564093007560</v>
      </c>
      <c r="E136" s="16">
        <v>3564094007569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113</v>
      </c>
      <c r="L136" s="18">
        <v>38</v>
      </c>
      <c r="M136" s="18">
        <v>85</v>
      </c>
      <c r="N136" s="28">
        <v>0.91</v>
      </c>
      <c r="O136" s="28">
        <v>0.91</v>
      </c>
      <c r="P136" s="28" t="s">
        <v>52</v>
      </c>
      <c r="Q136" s="19">
        <v>0.113</v>
      </c>
      <c r="R136" s="19">
        <v>0.15</v>
      </c>
      <c r="S136" s="19">
        <v>1.327</v>
      </c>
      <c r="T136" s="20">
        <v>0.42499999999999999</v>
      </c>
      <c r="U136" s="21">
        <v>121</v>
      </c>
      <c r="V136" s="21">
        <v>44</v>
      </c>
      <c r="W136" s="21">
        <v>95</v>
      </c>
      <c r="X136" s="41">
        <v>0.99</v>
      </c>
      <c r="Y136" s="22">
        <f t="shared" si="17"/>
        <v>7.999999999999996E-2</v>
      </c>
      <c r="Z136" s="44">
        <v>1</v>
      </c>
      <c r="AA136" s="44">
        <v>0</v>
      </c>
      <c r="AB136" s="44">
        <v>0</v>
      </c>
      <c r="AC136" s="44">
        <v>0.5</v>
      </c>
      <c r="AD136" s="36">
        <v>15</v>
      </c>
      <c r="AE136" s="23">
        <v>39.200000000000003</v>
      </c>
      <c r="AF136" s="23">
        <v>24.6</v>
      </c>
      <c r="AG136" s="23">
        <v>12.7</v>
      </c>
      <c r="AH136" s="24">
        <v>14.9</v>
      </c>
      <c r="AI136" s="24">
        <f t="shared" ref="AI136:AI198" si="19">IFERROR(AH136-(X136*AD136),"")</f>
        <v>5.0000000000000711E-2</v>
      </c>
      <c r="AJ136" s="17">
        <v>840</v>
      </c>
      <c r="AK136" s="17">
        <v>8</v>
      </c>
      <c r="AL136" s="17">
        <f t="shared" si="9"/>
        <v>120</v>
      </c>
      <c r="AM136" s="17">
        <v>7</v>
      </c>
      <c r="AN136" s="17">
        <v>56</v>
      </c>
      <c r="AO136" s="17">
        <v>113</v>
      </c>
      <c r="AP136" s="17">
        <v>80</v>
      </c>
      <c r="AQ136" s="25">
        <v>106.9</v>
      </c>
      <c r="AR136" s="50">
        <f t="shared" si="10"/>
        <v>119.2</v>
      </c>
      <c r="AS136" s="26">
        <f t="shared" si="18"/>
        <v>849.4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325</v>
      </c>
      <c r="C137" s="14" t="s">
        <v>326</v>
      </c>
      <c r="D137" s="16">
        <v>3661451001397</v>
      </c>
      <c r="E137" s="16">
        <v>3661451003032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48</v>
      </c>
      <c r="M137" s="18">
        <v>85</v>
      </c>
      <c r="N137" s="28">
        <v>0.96</v>
      </c>
      <c r="O137" s="28">
        <v>0.96</v>
      </c>
      <c r="P137" s="28" t="s">
        <v>52</v>
      </c>
      <c r="Q137" s="19">
        <v>0.122</v>
      </c>
      <c r="R137" s="19">
        <v>0.16200000000000001</v>
      </c>
      <c r="S137" s="19">
        <v>1.327</v>
      </c>
      <c r="T137" s="20">
        <v>0.42499999999999999</v>
      </c>
      <c r="U137" s="21">
        <v>121</v>
      </c>
      <c r="V137" s="21">
        <v>54</v>
      </c>
      <c r="W137" s="21">
        <v>95</v>
      </c>
      <c r="X137" s="41">
        <v>1.04</v>
      </c>
      <c r="Y137" s="22">
        <f t="shared" si="17"/>
        <v>8.0000000000000071E-2</v>
      </c>
      <c r="Z137" s="44">
        <v>1</v>
      </c>
      <c r="AA137" s="44">
        <v>0</v>
      </c>
      <c r="AB137" s="44">
        <v>0</v>
      </c>
      <c r="AC137" s="44">
        <v>0.5</v>
      </c>
      <c r="AD137" s="36">
        <v>12</v>
      </c>
      <c r="AE137" s="23">
        <v>39.200000000000003</v>
      </c>
      <c r="AF137" s="23">
        <v>24</v>
      </c>
      <c r="AG137" s="23">
        <v>12.7</v>
      </c>
      <c r="AH137" s="24">
        <v>12.7</v>
      </c>
      <c r="AI137" s="24">
        <f t="shared" si="19"/>
        <v>0.21999999999999886</v>
      </c>
      <c r="AJ137" s="17">
        <v>672</v>
      </c>
      <c r="AK137" s="17">
        <v>8</v>
      </c>
      <c r="AL137" s="17">
        <f t="shared" si="9"/>
        <v>96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101.6</v>
      </c>
      <c r="AS137" s="26">
        <f t="shared" si="18"/>
        <v>726.19999999999993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327</v>
      </c>
      <c r="C138" s="14" t="s">
        <v>328</v>
      </c>
      <c r="D138" s="16">
        <v>3564093008987</v>
      </c>
      <c r="E138" s="16">
        <v>3564094008986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70</v>
      </c>
      <c r="M138" s="18">
        <v>85</v>
      </c>
      <c r="N138" s="28">
        <v>1.4</v>
      </c>
      <c r="O138" s="28">
        <v>1.4</v>
      </c>
      <c r="P138" s="28" t="s">
        <v>52</v>
      </c>
      <c r="Q138" s="19">
        <v>0.17199999999999999</v>
      </c>
      <c r="R138" s="19">
        <v>0.22800000000000001</v>
      </c>
      <c r="S138" s="19">
        <v>1.327</v>
      </c>
      <c r="T138" s="20">
        <v>0.42499999999999999</v>
      </c>
      <c r="U138" s="21">
        <v>121</v>
      </c>
      <c r="V138" s="21">
        <v>76</v>
      </c>
      <c r="W138" s="21">
        <v>95</v>
      </c>
      <c r="X138" s="41">
        <v>1.45</v>
      </c>
      <c r="Y138" s="22">
        <f t="shared" si="17"/>
        <v>5.0000000000000044E-2</v>
      </c>
      <c r="Z138" s="44">
        <v>2</v>
      </c>
      <c r="AA138" s="44">
        <v>0</v>
      </c>
      <c r="AB138" s="44">
        <v>0</v>
      </c>
      <c r="AC138" s="44">
        <v>0.5</v>
      </c>
      <c r="AD138" s="36">
        <v>8</v>
      </c>
      <c r="AE138" s="23">
        <v>33.5</v>
      </c>
      <c r="AF138" s="23">
        <v>26.2</v>
      </c>
      <c r="AG138" s="23">
        <v>12.7</v>
      </c>
      <c r="AH138" s="24">
        <v>11.9</v>
      </c>
      <c r="AI138" s="24">
        <f t="shared" si="19"/>
        <v>0.30000000000000071</v>
      </c>
      <c r="AJ138" s="17">
        <v>504</v>
      </c>
      <c r="AK138" s="17">
        <v>9</v>
      </c>
      <c r="AL138" s="17">
        <f t="shared" si="9"/>
        <v>72</v>
      </c>
      <c r="AM138" s="17">
        <v>7</v>
      </c>
      <c r="AN138" s="17">
        <v>63</v>
      </c>
      <c r="AO138" s="17">
        <v>113</v>
      </c>
      <c r="AP138" s="17">
        <v>80</v>
      </c>
      <c r="AQ138" s="25">
        <v>107</v>
      </c>
      <c r="AR138" s="50">
        <f t="shared" si="10"/>
        <v>107.10000000000001</v>
      </c>
      <c r="AS138" s="26">
        <f t="shared" si="18"/>
        <v>764.7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329</v>
      </c>
      <c r="C139" s="14" t="s">
        <v>330</v>
      </c>
      <c r="D139" s="16">
        <v>3564093006693</v>
      </c>
      <c r="E139" s="16">
        <v>3564094006692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1.52</v>
      </c>
      <c r="O139" s="28">
        <v>1.52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1.6</v>
      </c>
      <c r="Y139" s="22">
        <f t="shared" si="17"/>
        <v>8.0000000000000071E-2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13</v>
      </c>
      <c r="AI139" s="24">
        <f t="shared" si="19"/>
        <v>0.19999999999999929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106.9</v>
      </c>
      <c r="AR139" s="50">
        <f t="shared" si="10"/>
        <v>117</v>
      </c>
      <c r="AS139" s="26">
        <f t="shared" si="18"/>
        <v>834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331</v>
      </c>
      <c r="C140" s="14" t="s">
        <v>332</v>
      </c>
      <c r="D140" s="16">
        <v>3564093006709</v>
      </c>
      <c r="E140" s="16">
        <v>3564094006708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105</v>
      </c>
      <c r="N140" s="28">
        <v>1.8</v>
      </c>
      <c r="O140" s="28">
        <v>1.8</v>
      </c>
      <c r="P140" s="28" t="s">
        <v>52</v>
      </c>
      <c r="Q140" s="19">
        <v>0.23499999999999999</v>
      </c>
      <c r="R140" s="19">
        <v>0.312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115</v>
      </c>
      <c r="X140" s="41">
        <v>1.88</v>
      </c>
      <c r="Y140" s="22">
        <f t="shared" si="17"/>
        <v>7.9999999999999849E-2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14.7</v>
      </c>
      <c r="AH140" s="24">
        <v>15.6</v>
      </c>
      <c r="AI140" s="24">
        <f t="shared" si="19"/>
        <v>0.5600000000000005</v>
      </c>
      <c r="AJ140" s="17">
        <v>432</v>
      </c>
      <c r="AK140" s="17">
        <v>9</v>
      </c>
      <c r="AL140" s="17">
        <f t="shared" si="9"/>
        <v>72</v>
      </c>
      <c r="AM140" s="17">
        <v>6</v>
      </c>
      <c r="AN140" s="17">
        <v>54</v>
      </c>
      <c r="AO140" s="17">
        <v>113</v>
      </c>
      <c r="AP140" s="17">
        <v>80</v>
      </c>
      <c r="AQ140" s="25">
        <v>106.2</v>
      </c>
      <c r="AR140" s="50">
        <f t="shared" si="10"/>
        <v>140.4</v>
      </c>
      <c r="AS140" s="26">
        <f t="shared" si="18"/>
        <v>857.40000000000009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333</v>
      </c>
      <c r="C141" s="14" t="s">
        <v>334</v>
      </c>
      <c r="D141" s="16">
        <v>3564093009045</v>
      </c>
      <c r="E141" s="16">
        <v>3564094009044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139</v>
      </c>
      <c r="L141" s="18">
        <v>66</v>
      </c>
      <c r="M141" s="18">
        <v>102</v>
      </c>
      <c r="N141" s="28">
        <v>2.2999999999999998</v>
      </c>
      <c r="O141" s="28">
        <v>2.2999999999999998</v>
      </c>
      <c r="P141" s="28" t="s">
        <v>52</v>
      </c>
      <c r="Q141" s="19">
        <v>0.29699999999999999</v>
      </c>
      <c r="R141" s="19">
        <v>0.39600000000000002</v>
      </c>
      <c r="S141" s="19">
        <v>1.3320000000000001</v>
      </c>
      <c r="T141" s="20">
        <v>0.42499999999999999</v>
      </c>
      <c r="U141" s="21">
        <v>147</v>
      </c>
      <c r="V141" s="21">
        <v>73</v>
      </c>
      <c r="W141" s="21">
        <v>112</v>
      </c>
      <c r="X141" s="41">
        <v>2.35</v>
      </c>
      <c r="Y141" s="22">
        <f t="shared" si="17"/>
        <v>5.0000000000000266E-2</v>
      </c>
      <c r="Z141" s="44">
        <v>2</v>
      </c>
      <c r="AA141" s="44">
        <v>0</v>
      </c>
      <c r="AB141" s="44">
        <v>0</v>
      </c>
      <c r="AC141" s="44">
        <v>0.5</v>
      </c>
      <c r="AD141" s="36">
        <v>10</v>
      </c>
      <c r="AE141" s="23">
        <v>39.799999999999997</v>
      </c>
      <c r="AF141" s="23">
        <v>31.4</v>
      </c>
      <c r="AG141" s="23">
        <v>14.4</v>
      </c>
      <c r="AH141" s="24">
        <v>23.6</v>
      </c>
      <c r="AI141" s="24">
        <f t="shared" si="19"/>
        <v>0.10000000000000142</v>
      </c>
      <c r="AJ141" s="17">
        <v>360</v>
      </c>
      <c r="AK141" s="17">
        <v>6</v>
      </c>
      <c r="AL141" s="17">
        <f t="shared" si="9"/>
        <v>60</v>
      </c>
      <c r="AM141" s="17">
        <v>6</v>
      </c>
      <c r="AN141" s="17">
        <f>AM141*AK141</f>
        <v>36</v>
      </c>
      <c r="AO141" s="17">
        <v>113</v>
      </c>
      <c r="AP141" s="17">
        <v>80</v>
      </c>
      <c r="AQ141" s="25">
        <v>104.4</v>
      </c>
      <c r="AR141" s="50">
        <f t="shared" si="10"/>
        <v>141.60000000000002</v>
      </c>
      <c r="AS141" s="26">
        <f t="shared" si="18"/>
        <v>864.60000000000014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335</v>
      </c>
      <c r="C142" s="14" t="s">
        <v>336</v>
      </c>
      <c r="D142" s="16">
        <v>3661453006734</v>
      </c>
      <c r="E142" s="16">
        <v>3661454006733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113</v>
      </c>
      <c r="L142" s="18">
        <v>70</v>
      </c>
      <c r="M142" s="18">
        <v>130</v>
      </c>
      <c r="N142" s="28">
        <v>2.31</v>
      </c>
      <c r="O142" s="28">
        <v>2.31</v>
      </c>
      <c r="P142" s="28" t="s">
        <v>52</v>
      </c>
      <c r="Q142" s="19">
        <v>0.32600000000000001</v>
      </c>
      <c r="R142" s="19">
        <v>0.432</v>
      </c>
      <c r="S142" s="19">
        <v>1.327</v>
      </c>
      <c r="T142" s="20">
        <v>0.42499999999999999</v>
      </c>
      <c r="U142" s="21">
        <v>121</v>
      </c>
      <c r="V142" s="21">
        <v>76</v>
      </c>
      <c r="W142" s="21">
        <v>140</v>
      </c>
      <c r="X142" s="41">
        <v>2.36</v>
      </c>
      <c r="Y142" s="22">
        <f t="shared" si="17"/>
        <v>4.9999999999999822E-2</v>
      </c>
      <c r="Z142" s="44">
        <v>2</v>
      </c>
      <c r="AA142" s="44">
        <v>0</v>
      </c>
      <c r="AB142" s="44">
        <v>0</v>
      </c>
      <c r="AC142" s="44">
        <v>0.5</v>
      </c>
      <c r="AD142" s="36">
        <v>8</v>
      </c>
      <c r="AE142" s="23">
        <v>33.5</v>
      </c>
      <c r="AF142" s="23">
        <v>26.2</v>
      </c>
      <c r="AG142" s="23">
        <v>17.2</v>
      </c>
      <c r="AH142" s="24">
        <v>19.7</v>
      </c>
      <c r="AI142" s="24">
        <f t="shared" si="19"/>
        <v>0.82000000000000028</v>
      </c>
      <c r="AJ142" s="17">
        <v>360</v>
      </c>
      <c r="AK142" s="17">
        <v>9</v>
      </c>
      <c r="AL142" s="17">
        <f t="shared" si="9"/>
        <v>72</v>
      </c>
      <c r="AM142" s="17">
        <v>5</v>
      </c>
      <c r="AN142" s="17">
        <v>45</v>
      </c>
      <c r="AO142" s="17">
        <v>113</v>
      </c>
      <c r="AP142" s="17">
        <v>80</v>
      </c>
      <c r="AQ142" s="25">
        <v>104</v>
      </c>
      <c r="AR142" s="50">
        <f t="shared" si="10"/>
        <v>177.29999999999998</v>
      </c>
      <c r="AS142" s="26">
        <f t="shared" si="18"/>
        <v>901.49999999999989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337</v>
      </c>
      <c r="C143" s="14" t="s">
        <v>338</v>
      </c>
      <c r="D143" s="16">
        <v>3661453006727</v>
      </c>
      <c r="E143" s="16">
        <v>3661454006726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150</v>
      </c>
      <c r="L143" s="18">
        <v>87</v>
      </c>
      <c r="M143" s="18">
        <v>93</v>
      </c>
      <c r="N143" s="28">
        <v>2.52</v>
      </c>
      <c r="O143" s="28">
        <v>2.52</v>
      </c>
      <c r="P143" s="28" t="s">
        <v>52</v>
      </c>
      <c r="Q143" s="19">
        <v>0.36199999999999999</v>
      </c>
      <c r="R143" s="19">
        <v>0.48</v>
      </c>
      <c r="S143" s="19">
        <v>1.327</v>
      </c>
      <c r="T143" s="20">
        <v>0.42499999999999999</v>
      </c>
      <c r="U143" s="21">
        <v>158</v>
      </c>
      <c r="V143" s="21">
        <v>93</v>
      </c>
      <c r="W143" s="21">
        <v>103</v>
      </c>
      <c r="X143" s="41">
        <v>2.58</v>
      </c>
      <c r="Y143" s="22">
        <f t="shared" si="17"/>
        <v>6.0000000000000053E-2</v>
      </c>
      <c r="Z143" s="44">
        <v>2</v>
      </c>
      <c r="AA143" s="44">
        <v>0</v>
      </c>
      <c r="AB143" s="44">
        <v>0</v>
      </c>
      <c r="AC143" s="44">
        <v>0.5</v>
      </c>
      <c r="AD143" s="36">
        <v>6</v>
      </c>
      <c r="AE143" s="23">
        <v>34.299999999999997</v>
      </c>
      <c r="AF143" s="23">
        <v>30.1</v>
      </c>
      <c r="AG143" s="23">
        <v>13.5</v>
      </c>
      <c r="AH143" s="24">
        <v>16.3</v>
      </c>
      <c r="AI143" s="24">
        <f t="shared" si="19"/>
        <v>0.82000000000000028</v>
      </c>
      <c r="AJ143" s="17">
        <v>216</v>
      </c>
      <c r="AK143" s="17">
        <v>9</v>
      </c>
      <c r="AL143" s="17">
        <f t="shared" si="9"/>
        <v>54</v>
      </c>
      <c r="AM143" s="17">
        <v>4</v>
      </c>
      <c r="AN143" s="17">
        <v>36</v>
      </c>
      <c r="AO143" s="17">
        <v>113</v>
      </c>
      <c r="AP143" s="17">
        <v>80</v>
      </c>
      <c r="AQ143" s="25">
        <v>72</v>
      </c>
      <c r="AR143" s="50">
        <f t="shared" si="10"/>
        <v>146.70000000000002</v>
      </c>
      <c r="AS143" s="26">
        <f t="shared" si="18"/>
        <v>601.80000000000007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339</v>
      </c>
      <c r="C144" s="14" t="s">
        <v>340</v>
      </c>
      <c r="D144" s="16">
        <v>3661453006741</v>
      </c>
      <c r="E144" s="16">
        <v>3661454006740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105</v>
      </c>
      <c r="N144" s="28">
        <v>3</v>
      </c>
      <c r="O144" s="28">
        <v>3</v>
      </c>
      <c r="P144" s="28" t="s">
        <v>52</v>
      </c>
      <c r="Q144" s="19">
        <v>0.43</v>
      </c>
      <c r="R144" s="19">
        <v>0.56999999999999995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115</v>
      </c>
      <c r="X144" s="41">
        <v>3.06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14.7</v>
      </c>
      <c r="AH144" s="24">
        <v>19.2</v>
      </c>
      <c r="AI144" s="24">
        <f t="shared" si="19"/>
        <v>0.83999999999999986</v>
      </c>
      <c r="AJ144" s="17">
        <v>216</v>
      </c>
      <c r="AK144" s="17">
        <v>6</v>
      </c>
      <c r="AL144" s="17">
        <f t="shared" si="9"/>
        <v>36</v>
      </c>
      <c r="AM144" s="17">
        <v>6</v>
      </c>
      <c r="AN144" s="17">
        <f>+AK144*AM144</f>
        <v>36</v>
      </c>
      <c r="AO144" s="17">
        <v>113</v>
      </c>
      <c r="AP144" s="17">
        <v>80</v>
      </c>
      <c r="AQ144" s="25">
        <v>106.2</v>
      </c>
      <c r="AR144" s="50">
        <f t="shared" si="10"/>
        <v>115.19999999999999</v>
      </c>
      <c r="AS144" s="26">
        <f t="shared" si="18"/>
        <v>706.19999999999993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341</v>
      </c>
      <c r="C145" s="14" t="s">
        <v>342</v>
      </c>
      <c r="D145" s="16">
        <v>3661453006796</v>
      </c>
      <c r="E145" s="16">
        <v>3661454006795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88</v>
      </c>
      <c r="M145" s="18">
        <v>105</v>
      </c>
      <c r="N145" s="28">
        <v>3.29</v>
      </c>
      <c r="O145" s="28">
        <v>3.29</v>
      </c>
      <c r="P145" s="28" t="s">
        <v>52</v>
      </c>
      <c r="Q145" s="19">
        <v>0.52</v>
      </c>
      <c r="R145" s="19">
        <v>0.69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3.4</v>
      </c>
      <c r="Y145" s="22">
        <f t="shared" si="17"/>
        <v>0.10999999999999988</v>
      </c>
      <c r="Z145" s="44">
        <v>2</v>
      </c>
      <c r="AA145" s="44">
        <v>0</v>
      </c>
      <c r="AB145" s="44">
        <v>0</v>
      </c>
      <c r="AC145" s="44">
        <v>0.5</v>
      </c>
      <c r="AD145" s="36">
        <v>4</v>
      </c>
      <c r="AE145" s="23">
        <v>34.299999999999997</v>
      </c>
      <c r="AF145" s="23">
        <v>20.6</v>
      </c>
      <c r="AG145" s="23">
        <v>14.7</v>
      </c>
      <c r="AH145" s="24">
        <v>14.4</v>
      </c>
      <c r="AI145" s="24">
        <f t="shared" si="19"/>
        <v>0.80000000000000071</v>
      </c>
      <c r="AJ145" s="17">
        <v>264</v>
      </c>
      <c r="AK145" s="17">
        <v>11</v>
      </c>
      <c r="AL145" s="17">
        <f t="shared" si="9"/>
        <v>44</v>
      </c>
      <c r="AM145" s="17">
        <v>6</v>
      </c>
      <c r="AN145" s="17">
        <v>66</v>
      </c>
      <c r="AO145" s="17">
        <v>113</v>
      </c>
      <c r="AP145" s="17">
        <v>80</v>
      </c>
      <c r="AQ145" s="25">
        <v>106.2</v>
      </c>
      <c r="AR145" s="50">
        <f t="shared" si="10"/>
        <v>158.4</v>
      </c>
      <c r="AS145" s="26">
        <f t="shared" si="18"/>
        <v>965.40000000000009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343</v>
      </c>
      <c r="C146" s="14" t="s">
        <v>344</v>
      </c>
      <c r="D146" s="16">
        <v>3661453006802</v>
      </c>
      <c r="E146" s="16">
        <v>3661454006801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87</v>
      </c>
      <c r="M146" s="18">
        <v>130</v>
      </c>
      <c r="N146" s="28">
        <v>3.86</v>
      </c>
      <c r="O146" s="28">
        <v>3.86</v>
      </c>
      <c r="P146" s="28" t="s">
        <v>52</v>
      </c>
      <c r="Q146" s="19">
        <v>0.59699999999999998</v>
      </c>
      <c r="R146" s="19">
        <v>0.79200000000000004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140</v>
      </c>
      <c r="X146" s="41">
        <v>4</v>
      </c>
      <c r="Y146" s="22">
        <f t="shared" si="17"/>
        <v>0.14000000000000012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17.2</v>
      </c>
      <c r="AH146" s="24">
        <v>16.399999999999999</v>
      </c>
      <c r="AI146" s="24">
        <f t="shared" si="19"/>
        <v>0.39999999999999858</v>
      </c>
      <c r="AJ146" s="17">
        <v>220</v>
      </c>
      <c r="AK146" s="17">
        <v>11</v>
      </c>
      <c r="AL146" s="17">
        <f t="shared" si="9"/>
        <v>44</v>
      </c>
      <c r="AM146" s="17">
        <v>5</v>
      </c>
      <c r="AN146" s="17">
        <v>55</v>
      </c>
      <c r="AO146" s="17">
        <v>113</v>
      </c>
      <c r="AP146" s="17">
        <v>80</v>
      </c>
      <c r="AQ146" s="25">
        <v>104</v>
      </c>
      <c r="AR146" s="50">
        <f t="shared" si="10"/>
        <v>180.39999999999998</v>
      </c>
      <c r="AS146" s="26">
        <f t="shared" si="18"/>
        <v>916.99999999999989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345</v>
      </c>
      <c r="C147" s="14" t="s">
        <v>346</v>
      </c>
      <c r="D147" s="16">
        <v>3661453006819</v>
      </c>
      <c r="E147" s="16">
        <v>3661454006818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145</v>
      </c>
      <c r="N147" s="28">
        <v>4.4400000000000004</v>
      </c>
      <c r="O147" s="28">
        <v>4.4400000000000004</v>
      </c>
      <c r="P147" s="28" t="s">
        <v>52</v>
      </c>
      <c r="Q147" s="19">
        <v>0.67400000000000004</v>
      </c>
      <c r="R147" s="19">
        <v>0.89400000000000002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155</v>
      </c>
      <c r="X147" s="41">
        <v>4.46</v>
      </c>
      <c r="Y147" s="22">
        <f t="shared" si="17"/>
        <v>1.9999999999999574E-2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18.7</v>
      </c>
      <c r="AH147" s="24">
        <v>19</v>
      </c>
      <c r="AI147" s="24">
        <f t="shared" si="19"/>
        <v>1.1600000000000001</v>
      </c>
      <c r="AJ147" s="17">
        <v>176</v>
      </c>
      <c r="AK147" s="17">
        <v>11</v>
      </c>
      <c r="AL147" s="17">
        <f t="shared" si="9"/>
        <v>44</v>
      </c>
      <c r="AM147" s="17">
        <v>4</v>
      </c>
      <c r="AN147" s="17">
        <v>44</v>
      </c>
      <c r="AO147" s="17">
        <v>113</v>
      </c>
      <c r="AP147" s="17">
        <v>80</v>
      </c>
      <c r="AQ147" s="25">
        <v>92.8</v>
      </c>
      <c r="AR147" s="50">
        <f t="shared" si="10"/>
        <v>209</v>
      </c>
      <c r="AS147" s="26">
        <f t="shared" si="18"/>
        <v>851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347</v>
      </c>
      <c r="C148" s="14" t="s">
        <v>348</v>
      </c>
      <c r="D148" s="16">
        <v>3564093007607</v>
      </c>
      <c r="E148" s="16">
        <v>3564094007606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4.3099999999999996</v>
      </c>
      <c r="O148" s="28">
        <v>4.3099999999999996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4.3499999999999996</v>
      </c>
      <c r="Y148" s="22">
        <f t="shared" si="17"/>
        <v>4.0000000000000036E-2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18.100000000000001</v>
      </c>
      <c r="AI148" s="24">
        <f t="shared" si="19"/>
        <v>0.70000000000000284</v>
      </c>
      <c r="AJ148" s="17">
        <v>176</v>
      </c>
      <c r="AK148" s="17">
        <v>11</v>
      </c>
      <c r="AL148" s="17">
        <f t="shared" ref="AL148:AL214" si="20">AK148*AD148</f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ref="AR148:AR227" si="21">(AH148*AK148)</f>
        <v>199.10000000000002</v>
      </c>
      <c r="AS148" s="26">
        <f t="shared" si="18"/>
        <v>811.40000000000009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349</v>
      </c>
      <c r="C149" s="14" t="s">
        <v>350</v>
      </c>
      <c r="D149" s="16">
        <v>3564093007584</v>
      </c>
      <c r="E149" s="16">
        <v>3564094007583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135</v>
      </c>
      <c r="L149" s="18">
        <v>90</v>
      </c>
      <c r="M149" s="18">
        <v>164</v>
      </c>
      <c r="N149" s="28">
        <v>4.4000000000000004</v>
      </c>
      <c r="O149" s="28">
        <v>4.4000000000000004</v>
      </c>
      <c r="P149" s="28" t="s">
        <v>52</v>
      </c>
      <c r="Q149" s="19">
        <v>0.628</v>
      </c>
      <c r="R149" s="19">
        <v>0.83399999999999996</v>
      </c>
      <c r="S149" s="19">
        <v>1.327</v>
      </c>
      <c r="T149" s="20">
        <v>0.42499999999999999</v>
      </c>
      <c r="U149" s="21">
        <v>143</v>
      </c>
      <c r="V149" s="21">
        <v>96</v>
      </c>
      <c r="W149" s="21">
        <v>177</v>
      </c>
      <c r="X149" s="41">
        <v>4.45</v>
      </c>
      <c r="Y149" s="22">
        <f t="shared" si="17"/>
        <v>4.9999999999999822E-2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31.3</v>
      </c>
      <c r="AF149" s="23">
        <v>21.2</v>
      </c>
      <c r="AG149" s="23">
        <v>20.9</v>
      </c>
      <c r="AH149" s="24">
        <v>18.8</v>
      </c>
      <c r="AI149" s="24">
        <f t="shared" si="19"/>
        <v>1</v>
      </c>
      <c r="AJ149" s="17">
        <v>176</v>
      </c>
      <c r="AK149" s="17">
        <v>11</v>
      </c>
      <c r="AL149" s="17">
        <f t="shared" si="20"/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101.6</v>
      </c>
      <c r="AR149" s="50">
        <f t="shared" si="21"/>
        <v>206.8</v>
      </c>
      <c r="AS149" s="26">
        <f t="shared" si="18"/>
        <v>842.2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351</v>
      </c>
      <c r="C150" s="14" t="s">
        <v>352</v>
      </c>
      <c r="D150" s="16">
        <v>3564093009366</v>
      </c>
      <c r="E150" s="16">
        <v>3564094009365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133</v>
      </c>
      <c r="L150" s="18">
        <v>90</v>
      </c>
      <c r="M150" s="18">
        <v>174</v>
      </c>
      <c r="N150" s="28">
        <v>4.4400000000000004</v>
      </c>
      <c r="O150" s="28">
        <v>4.4400000000000004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186</v>
      </c>
      <c r="X150" s="41">
        <v>4.72</v>
      </c>
      <c r="Y150" s="22">
        <f t="shared" si="17"/>
        <v>0.27999999999999936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21.5</v>
      </c>
      <c r="AH150" s="24">
        <v>19</v>
      </c>
      <c r="AI150" s="24">
        <v>0.3</v>
      </c>
      <c r="AJ150" s="17">
        <v>176</v>
      </c>
      <c r="AK150" s="17">
        <v>11</v>
      </c>
      <c r="AL150" s="17"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110</v>
      </c>
      <c r="AR150" s="50">
        <v>209</v>
      </c>
      <c r="AS150" s="26">
        <f t="shared" si="18"/>
        <v>851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353</v>
      </c>
      <c r="C151" s="14" t="s">
        <v>354</v>
      </c>
      <c r="D151" s="16">
        <v>3564093007591</v>
      </c>
      <c r="E151" s="16">
        <v>3564094007590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135</v>
      </c>
      <c r="L151" s="18">
        <v>90</v>
      </c>
      <c r="M151" s="18">
        <v>164</v>
      </c>
      <c r="N151" s="28">
        <v>4.4000000000000004</v>
      </c>
      <c r="O151" s="28">
        <v>4.4000000000000004</v>
      </c>
      <c r="P151" s="28" t="s">
        <v>52</v>
      </c>
      <c r="Q151" s="19">
        <v>0.83399999999999996</v>
      </c>
      <c r="R151" s="19">
        <v>1.0296000000000001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177</v>
      </c>
      <c r="X151" s="41">
        <v>4.45</v>
      </c>
      <c r="Y151" s="22">
        <f t="shared" si="17"/>
        <v>4.9999999999999822E-2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20.9</v>
      </c>
      <c r="AH151" s="24">
        <v>18.8</v>
      </c>
      <c r="AI151" s="24">
        <f t="shared" si="19"/>
        <v>1</v>
      </c>
      <c r="AJ151" s="17">
        <v>176</v>
      </c>
      <c r="AK151" s="17">
        <v>11</v>
      </c>
      <c r="AL151" s="17">
        <f t="shared" si="20"/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101.6</v>
      </c>
      <c r="AR151" s="50">
        <f t="shared" si="21"/>
        <v>206.8</v>
      </c>
      <c r="AS151" s="26">
        <f t="shared" si="18"/>
        <v>842.2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355</v>
      </c>
      <c r="C152" s="14" t="s">
        <v>356</v>
      </c>
      <c r="D152" s="16">
        <v>3564093007638</v>
      </c>
      <c r="E152" s="16">
        <v>3564094007637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150</v>
      </c>
      <c r="L152" s="18">
        <v>87</v>
      </c>
      <c r="M152" s="18">
        <v>161</v>
      </c>
      <c r="N152" s="28">
        <v>5.0199999999999996</v>
      </c>
      <c r="O152" s="28">
        <v>5.0199999999999996</v>
      </c>
      <c r="P152" s="28" t="s">
        <v>52</v>
      </c>
      <c r="Q152" s="19">
        <v>0.77800000000000002</v>
      </c>
      <c r="R152" s="19">
        <v>1.032</v>
      </c>
      <c r="S152" s="19">
        <v>1.327</v>
      </c>
      <c r="T152" s="20">
        <v>0.42499999999999999</v>
      </c>
      <c r="U152" s="21">
        <v>158</v>
      </c>
      <c r="V152" s="21">
        <v>93</v>
      </c>
      <c r="W152" s="21">
        <v>171</v>
      </c>
      <c r="X152" s="41">
        <v>5.12</v>
      </c>
      <c r="Y152" s="22">
        <f t="shared" si="17"/>
        <v>0.10000000000000053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34.299999999999997</v>
      </c>
      <c r="AF152" s="23">
        <v>20.6</v>
      </c>
      <c r="AG152" s="23">
        <v>20.3</v>
      </c>
      <c r="AH152" s="24">
        <v>20.7</v>
      </c>
      <c r="AI152" s="24">
        <f t="shared" si="19"/>
        <v>0.21999999999999886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99.2</v>
      </c>
      <c r="AR152" s="50">
        <f t="shared" si="21"/>
        <v>227.7</v>
      </c>
      <c r="AS152" s="26">
        <f t="shared" si="18"/>
        <v>925.8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357</v>
      </c>
      <c r="C153" s="14" t="s">
        <v>358</v>
      </c>
      <c r="D153" s="16">
        <v>3661453006888</v>
      </c>
      <c r="E153" s="16">
        <v>3661454006887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175</v>
      </c>
      <c r="L153" s="18">
        <v>87</v>
      </c>
      <c r="M153" s="18">
        <v>155</v>
      </c>
      <c r="N153" s="28">
        <v>5.93</v>
      </c>
      <c r="O153" s="28">
        <v>5.93</v>
      </c>
      <c r="P153" s="28" t="s">
        <v>52</v>
      </c>
      <c r="Q153" s="19">
        <v>0.91300000000000003</v>
      </c>
      <c r="R153" s="19">
        <v>1.212</v>
      </c>
      <c r="S153" s="19">
        <v>1.327</v>
      </c>
      <c r="T153" s="20">
        <v>0.42499999999999999</v>
      </c>
      <c r="U153" s="21">
        <v>183</v>
      </c>
      <c r="V153" s="21">
        <v>93</v>
      </c>
      <c r="W153" s="21">
        <v>165</v>
      </c>
      <c r="X153" s="41">
        <v>6.05</v>
      </c>
      <c r="Y153" s="22">
        <f t="shared" si="17"/>
        <v>0.12000000000000011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39.299999999999997</v>
      </c>
      <c r="AF153" s="23">
        <v>20.6</v>
      </c>
      <c r="AG153" s="23">
        <v>19.7</v>
      </c>
      <c r="AH153" s="24">
        <v>24.9</v>
      </c>
      <c r="AI153" s="24">
        <f t="shared" si="19"/>
        <v>0.69999999999999929</v>
      </c>
      <c r="AJ153" s="17">
        <v>160</v>
      </c>
      <c r="AK153" s="17">
        <v>10</v>
      </c>
      <c r="AL153" s="17">
        <f t="shared" si="20"/>
        <v>40</v>
      </c>
      <c r="AM153" s="17">
        <v>4</v>
      </c>
      <c r="AN153" s="17">
        <v>40</v>
      </c>
      <c r="AO153" s="17">
        <v>113</v>
      </c>
      <c r="AP153" s="17">
        <v>80</v>
      </c>
      <c r="AQ153" s="25">
        <v>96.8</v>
      </c>
      <c r="AR153" s="50">
        <f t="shared" si="21"/>
        <v>249</v>
      </c>
      <c r="AS153" s="26">
        <f t="shared" si="18"/>
        <v>1011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359</v>
      </c>
      <c r="C154" s="14" t="s">
        <v>360</v>
      </c>
      <c r="D154" s="16">
        <v>3564093007669</v>
      </c>
      <c r="E154" s="16">
        <v>3564094007668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150</v>
      </c>
      <c r="L154" s="18">
        <v>87</v>
      </c>
      <c r="M154" s="18">
        <v>161</v>
      </c>
      <c r="N154" s="28">
        <v>5.53</v>
      </c>
      <c r="O154" s="28">
        <v>5.53</v>
      </c>
      <c r="P154" s="28" t="s">
        <v>52</v>
      </c>
      <c r="Q154" s="19">
        <v>0.82299999999999995</v>
      </c>
      <c r="R154" s="19">
        <v>1.1040000000000001</v>
      </c>
      <c r="S154" s="19">
        <v>1.3420000000000001</v>
      </c>
      <c r="T154" s="20">
        <v>0.42499999999999999</v>
      </c>
      <c r="U154" s="21">
        <v>158</v>
      </c>
      <c r="V154" s="21">
        <v>93</v>
      </c>
      <c r="W154" s="21">
        <v>171</v>
      </c>
      <c r="X154" s="41">
        <v>5.73</v>
      </c>
      <c r="Y154" s="22">
        <f t="shared" si="17"/>
        <v>0.20000000000000018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34.299999999999997</v>
      </c>
      <c r="AF154" s="23">
        <v>20.6</v>
      </c>
      <c r="AG154" s="23">
        <v>20.3</v>
      </c>
      <c r="AH154" s="24">
        <v>23.3</v>
      </c>
      <c r="AI154" s="24">
        <f t="shared" si="19"/>
        <v>0.37999999999999901</v>
      </c>
      <c r="AJ154" s="17">
        <v>176</v>
      </c>
      <c r="AK154" s="17">
        <v>11</v>
      </c>
      <c r="AL154" s="17">
        <f t="shared" si="20"/>
        <v>44</v>
      </c>
      <c r="AM154" s="17">
        <v>4</v>
      </c>
      <c r="AN154" s="17">
        <v>44</v>
      </c>
      <c r="AO154" s="17">
        <v>113</v>
      </c>
      <c r="AP154" s="17">
        <v>80</v>
      </c>
      <c r="AQ154" s="25">
        <v>99.2</v>
      </c>
      <c r="AR154" s="50">
        <f t="shared" si="21"/>
        <v>256.3</v>
      </c>
      <c r="AS154" s="26">
        <f t="shared" si="18"/>
        <v>1040.2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361</v>
      </c>
      <c r="C155" s="14" t="s">
        <v>362</v>
      </c>
      <c r="D155" s="16">
        <v>3661453006895</v>
      </c>
      <c r="E155" s="16">
        <v>3661454006894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175</v>
      </c>
      <c r="L155" s="18">
        <v>87</v>
      </c>
      <c r="M155" s="18">
        <v>155</v>
      </c>
      <c r="N155" s="28">
        <v>5.91</v>
      </c>
      <c r="O155" s="28">
        <v>5.91</v>
      </c>
      <c r="P155" s="28" t="s">
        <v>52</v>
      </c>
      <c r="Q155" s="19">
        <v>0.91300000000000003</v>
      </c>
      <c r="R155" s="19">
        <v>1.212</v>
      </c>
      <c r="S155" s="19">
        <v>1.327</v>
      </c>
      <c r="T155" s="20">
        <v>0.42499999999999999</v>
      </c>
      <c r="U155" s="21">
        <v>183</v>
      </c>
      <c r="V155" s="21">
        <v>93</v>
      </c>
      <c r="W155" s="21">
        <v>165</v>
      </c>
      <c r="X155" s="41">
        <v>6.05</v>
      </c>
      <c r="Y155" s="22">
        <f t="shared" si="17"/>
        <v>0.13999999999999968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39.299999999999997</v>
      </c>
      <c r="AF155" s="23">
        <v>20.6</v>
      </c>
      <c r="AG155" s="23">
        <v>19.7</v>
      </c>
      <c r="AH155" s="24">
        <v>24.9</v>
      </c>
      <c r="AI155" s="24">
        <f t="shared" si="19"/>
        <v>0.69999999999999929</v>
      </c>
      <c r="AJ155" s="17">
        <v>160</v>
      </c>
      <c r="AK155" s="17">
        <v>10</v>
      </c>
      <c r="AL155" s="17">
        <f t="shared" si="20"/>
        <v>40</v>
      </c>
      <c r="AM155" s="17">
        <v>4</v>
      </c>
      <c r="AN155" s="17">
        <v>40</v>
      </c>
      <c r="AO155" s="17">
        <v>113</v>
      </c>
      <c r="AP155" s="17">
        <v>80</v>
      </c>
      <c r="AQ155" s="25">
        <v>96.8</v>
      </c>
      <c r="AR155" s="50">
        <f t="shared" si="21"/>
        <v>249</v>
      </c>
      <c r="AS155" s="26">
        <f t="shared" si="18"/>
        <v>1011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363</v>
      </c>
      <c r="C156" s="14" t="s">
        <v>364</v>
      </c>
      <c r="D156" s="16">
        <v>3564093009205</v>
      </c>
      <c r="E156" s="16">
        <v>3564094009204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175</v>
      </c>
      <c r="N156" s="28">
        <v>6.1</v>
      </c>
      <c r="O156" s="28">
        <v>6.1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185</v>
      </c>
      <c r="X156" s="41">
        <v>6.15</v>
      </c>
      <c r="Y156" s="22">
        <f t="shared" si="17"/>
        <v>5.0000000000000711E-2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21.7</v>
      </c>
      <c r="AH156" s="24">
        <v>25.2</v>
      </c>
      <c r="AI156" s="24">
        <f t="shared" si="19"/>
        <v>0.59999999999999787</v>
      </c>
      <c r="AJ156" s="17">
        <v>160</v>
      </c>
      <c r="AK156" s="17">
        <v>10</v>
      </c>
      <c r="AL156" s="17"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105</v>
      </c>
      <c r="AR156" s="50">
        <v>253</v>
      </c>
      <c r="AS156" s="26">
        <f t="shared" si="18"/>
        <v>1027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365</v>
      </c>
      <c r="C157" s="14" t="s">
        <v>366</v>
      </c>
      <c r="D157" s="16">
        <v>3564093007706</v>
      </c>
      <c r="E157" s="16">
        <v>3564094007705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205</v>
      </c>
      <c r="L157" s="18">
        <v>87</v>
      </c>
      <c r="M157" s="18">
        <v>162</v>
      </c>
      <c r="N157" s="28">
        <v>7</v>
      </c>
      <c r="O157" s="28">
        <v>7</v>
      </c>
      <c r="P157" s="28" t="s">
        <v>52</v>
      </c>
      <c r="Q157" s="19">
        <v>1.04</v>
      </c>
      <c r="R157" s="19">
        <v>1.38</v>
      </c>
      <c r="S157" s="19">
        <v>1.327</v>
      </c>
      <c r="T157" s="20">
        <v>0.42499999999999999</v>
      </c>
      <c r="U157" s="21">
        <v>213</v>
      </c>
      <c r="V157" s="21">
        <v>93</v>
      </c>
      <c r="W157" s="21">
        <v>172</v>
      </c>
      <c r="X157" s="41">
        <v>7.18</v>
      </c>
      <c r="Y157" s="22">
        <f t="shared" si="17"/>
        <v>0.17999999999999972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45.3</v>
      </c>
      <c r="AF157" s="23">
        <v>20.6</v>
      </c>
      <c r="AG157" s="23">
        <v>20.399999999999999</v>
      </c>
      <c r="AH157" s="24">
        <v>29.2</v>
      </c>
      <c r="AI157" s="24">
        <f t="shared" si="19"/>
        <v>0.48000000000000043</v>
      </c>
      <c r="AJ157" s="17">
        <v>120</v>
      </c>
      <c r="AK157" s="17">
        <v>6</v>
      </c>
      <c r="AL157" s="17">
        <f t="shared" si="20"/>
        <v>24</v>
      </c>
      <c r="AM157" s="17">
        <v>5</v>
      </c>
      <c r="AN157" s="17">
        <v>30</v>
      </c>
      <c r="AO157" s="17">
        <v>113</v>
      </c>
      <c r="AP157" s="17">
        <v>80</v>
      </c>
      <c r="AQ157" s="25">
        <v>120</v>
      </c>
      <c r="AR157" s="50">
        <f t="shared" si="21"/>
        <v>175.2</v>
      </c>
      <c r="AS157" s="26">
        <f t="shared" si="18"/>
        <v>891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367</v>
      </c>
      <c r="C158" s="14" t="s">
        <v>368</v>
      </c>
      <c r="D158" s="16">
        <v>3661451001311</v>
      </c>
      <c r="E158" s="16">
        <v>3661451002950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165</v>
      </c>
      <c r="L158" s="18">
        <v>125</v>
      </c>
      <c r="M158" s="18">
        <v>175</v>
      </c>
      <c r="N158" s="28">
        <v>9.3800000000000008</v>
      </c>
      <c r="O158" s="28">
        <v>9.3800000000000008</v>
      </c>
      <c r="P158" s="28" t="s">
        <v>52</v>
      </c>
      <c r="Q158" s="19">
        <v>1.397</v>
      </c>
      <c r="R158" s="19">
        <v>1.8540000000000001</v>
      </c>
      <c r="S158" s="19">
        <v>1.327</v>
      </c>
      <c r="T158" s="20">
        <v>0.42499999999999999</v>
      </c>
      <c r="U158" s="21">
        <v>173</v>
      </c>
      <c r="V158" s="21">
        <v>131</v>
      </c>
      <c r="W158" s="21">
        <v>185</v>
      </c>
      <c r="X158" s="41">
        <v>9.5</v>
      </c>
      <c r="Y158" s="22">
        <f t="shared" si="17"/>
        <v>0.11999999999999922</v>
      </c>
      <c r="Z158" s="44">
        <v>2</v>
      </c>
      <c r="AA158" s="44">
        <v>0</v>
      </c>
      <c r="AB158" s="44">
        <v>0</v>
      </c>
      <c r="AC158" s="44">
        <v>0.5</v>
      </c>
      <c r="AD158" s="36">
        <v>2</v>
      </c>
      <c r="AE158" s="23">
        <v>28.9</v>
      </c>
      <c r="AF158" s="23">
        <v>18.899999999999999</v>
      </c>
      <c r="AG158" s="23">
        <v>21.7</v>
      </c>
      <c r="AH158" s="24">
        <v>19.5</v>
      </c>
      <c r="AI158" s="24">
        <f t="shared" si="19"/>
        <v>0.5</v>
      </c>
      <c r="AJ158" s="17">
        <v>104</v>
      </c>
      <c r="AK158" s="17">
        <v>13</v>
      </c>
      <c r="AL158" s="17">
        <f t="shared" si="20"/>
        <v>26</v>
      </c>
      <c r="AM158" s="17">
        <v>4</v>
      </c>
      <c r="AN158" s="17">
        <v>52</v>
      </c>
      <c r="AO158" s="17">
        <v>113</v>
      </c>
      <c r="AP158" s="17">
        <v>80</v>
      </c>
      <c r="AQ158" s="25">
        <v>104.8</v>
      </c>
      <c r="AR158" s="50">
        <f t="shared" si="21"/>
        <v>253.5</v>
      </c>
      <c r="AS158" s="26">
        <f t="shared" si="18"/>
        <v>1029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369</v>
      </c>
      <c r="C159" s="14" t="s">
        <v>370</v>
      </c>
      <c r="D159" s="16">
        <v>3564093009144</v>
      </c>
      <c r="E159" s="16">
        <v>3564094009143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121</v>
      </c>
      <c r="L159" s="18">
        <v>58</v>
      </c>
      <c r="M159" s="18">
        <v>130</v>
      </c>
      <c r="N159" s="28">
        <v>1.76</v>
      </c>
      <c r="O159" s="28">
        <v>1.76</v>
      </c>
      <c r="P159" s="28" t="s">
        <v>52</v>
      </c>
      <c r="Q159" s="19">
        <v>0.3</v>
      </c>
      <c r="R159" s="19">
        <v>0.39600000000000002</v>
      </c>
      <c r="S159" s="19">
        <v>1.32</v>
      </c>
      <c r="T159" s="20">
        <v>0.41949999999999998</v>
      </c>
      <c r="U159" s="21">
        <v>125</v>
      </c>
      <c r="V159" s="21">
        <v>63</v>
      </c>
      <c r="W159" s="21">
        <v>136</v>
      </c>
      <c r="X159" s="41">
        <v>1.82</v>
      </c>
      <c r="Y159" s="22">
        <f t="shared" si="17"/>
        <v>6.0000000000000053E-2</v>
      </c>
      <c r="Z159" s="44">
        <v>2</v>
      </c>
      <c r="AA159" s="44">
        <v>0</v>
      </c>
      <c r="AB159" s="44">
        <v>0</v>
      </c>
      <c r="AC159" s="44">
        <v>0.5</v>
      </c>
      <c r="AD159" s="36">
        <v>10</v>
      </c>
      <c r="AE159" s="23">
        <v>33.5</v>
      </c>
      <c r="AF159" s="23">
        <v>26.5</v>
      </c>
      <c r="AG159" s="23">
        <v>15.6</v>
      </c>
      <c r="AH159" s="24">
        <v>19.399999999999999</v>
      </c>
      <c r="AI159" s="24">
        <f t="shared" si="19"/>
        <v>1.1999999999999993</v>
      </c>
      <c r="AJ159" s="17">
        <v>450</v>
      </c>
      <c r="AK159" s="17">
        <v>9</v>
      </c>
      <c r="AL159" s="17">
        <f t="shared" si="20"/>
        <v>90</v>
      </c>
      <c r="AM159" s="17">
        <v>5</v>
      </c>
      <c r="AN159" s="17">
        <v>45</v>
      </c>
      <c r="AO159" s="17">
        <v>130</v>
      </c>
      <c r="AP159" s="17">
        <v>80</v>
      </c>
      <c r="AQ159" s="25">
        <v>98</v>
      </c>
      <c r="AR159" s="50">
        <f t="shared" si="21"/>
        <v>174.6</v>
      </c>
      <c r="AS159" s="26">
        <f t="shared" si="18"/>
        <v>888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371</v>
      </c>
      <c r="C160" s="14" t="s">
        <v>372</v>
      </c>
      <c r="D160" s="16">
        <v>3564093009151</v>
      </c>
      <c r="E160" s="16">
        <v>3564094009150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19.100000000000001</v>
      </c>
      <c r="AI160" s="24">
        <f t="shared" si="19"/>
        <v>0.90000000000000213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171.9</v>
      </c>
      <c r="AS160" s="26">
        <f t="shared" si="18"/>
        <v>874.5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373</v>
      </c>
      <c r="C161" s="14" t="s">
        <v>374</v>
      </c>
      <c r="D161" s="16">
        <v>3564093009168</v>
      </c>
      <c r="E161" s="16">
        <v>3564094009167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71</v>
      </c>
      <c r="L161" s="18">
        <v>71</v>
      </c>
      <c r="M161" s="18">
        <v>93</v>
      </c>
      <c r="N161" s="28">
        <v>0.75</v>
      </c>
      <c r="O161" s="28">
        <v>0.75</v>
      </c>
      <c r="P161" s="28" t="s">
        <v>52</v>
      </c>
      <c r="Q161" s="19">
        <v>0.16</v>
      </c>
      <c r="R161" s="19">
        <v>0.21099999999999999</v>
      </c>
      <c r="S161" s="19">
        <v>1.32</v>
      </c>
      <c r="T161" s="20">
        <v>0.41949999999999998</v>
      </c>
      <c r="U161" s="21">
        <v>86</v>
      </c>
      <c r="V161" s="21">
        <v>78</v>
      </c>
      <c r="W161" s="21">
        <v>100</v>
      </c>
      <c r="X161" s="41">
        <v>0.81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41.5</v>
      </c>
      <c r="AF161" s="23">
        <v>18.8</v>
      </c>
      <c r="AG161" s="23">
        <v>11.5</v>
      </c>
      <c r="AH161" s="24">
        <v>8.4</v>
      </c>
      <c r="AI161" s="24">
        <f t="shared" si="19"/>
        <v>0.29999999999999893</v>
      </c>
      <c r="AJ161" s="17">
        <v>630</v>
      </c>
      <c r="AK161" s="17">
        <v>9</v>
      </c>
      <c r="AL161" s="17">
        <f t="shared" si="20"/>
        <v>90</v>
      </c>
      <c r="AM161" s="17">
        <v>7</v>
      </c>
      <c r="AN161" s="17">
        <v>63</v>
      </c>
      <c r="AO161" s="17">
        <v>130</v>
      </c>
      <c r="AP161" s="17">
        <v>80</v>
      </c>
      <c r="AQ161" s="25">
        <v>103</v>
      </c>
      <c r="AR161" s="50">
        <f t="shared" si="21"/>
        <v>75.600000000000009</v>
      </c>
      <c r="AS161" s="26">
        <f t="shared" si="18"/>
        <v>544.20000000000005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375</v>
      </c>
      <c r="C162" s="14" t="s">
        <v>376</v>
      </c>
      <c r="D162" s="16">
        <v>3564093009175</v>
      </c>
      <c r="E162" s="16">
        <v>3564094009174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95</v>
      </c>
      <c r="L162" s="18">
        <v>55</v>
      </c>
      <c r="M162" s="18">
        <v>117</v>
      </c>
      <c r="N162" s="28">
        <v>1.1599999999999999</v>
      </c>
      <c r="O162" s="28">
        <v>1.1599999999999999</v>
      </c>
      <c r="P162" s="28" t="s">
        <v>52</v>
      </c>
      <c r="Q162" s="19">
        <v>0.26</v>
      </c>
      <c r="R162" s="19">
        <v>0.34300000000000003</v>
      </c>
      <c r="S162" s="19">
        <v>1.32</v>
      </c>
      <c r="T162" s="20">
        <v>0.41949999999999998</v>
      </c>
      <c r="U162" s="21">
        <v>100</v>
      </c>
      <c r="V162" s="21">
        <v>60</v>
      </c>
      <c r="W162" s="21">
        <v>122</v>
      </c>
      <c r="X162" s="41">
        <v>1.2</v>
      </c>
      <c r="Y162" s="22">
        <f t="shared" si="17"/>
        <v>4.0000000000000036E-2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31.5</v>
      </c>
      <c r="AF162" s="23">
        <v>21.5</v>
      </c>
      <c r="AG162" s="23">
        <v>13.6</v>
      </c>
      <c r="AH162" s="24">
        <v>13.2</v>
      </c>
      <c r="AI162" s="24">
        <f t="shared" si="19"/>
        <v>1.1999999999999993</v>
      </c>
      <c r="AJ162" s="17">
        <v>660</v>
      </c>
      <c r="AK162" s="17">
        <v>11</v>
      </c>
      <c r="AL162" s="17">
        <f t="shared" si="20"/>
        <v>110</v>
      </c>
      <c r="AM162" s="17">
        <v>6</v>
      </c>
      <c r="AN162" s="17">
        <v>66</v>
      </c>
      <c r="AO162" s="17">
        <v>130</v>
      </c>
      <c r="AP162" s="17">
        <v>80</v>
      </c>
      <c r="AQ162" s="25">
        <v>103</v>
      </c>
      <c r="AR162" s="50">
        <f t="shared" si="21"/>
        <v>145.19999999999999</v>
      </c>
      <c r="AS162" s="26">
        <f t="shared" si="18"/>
        <v>886.19999999999993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377</v>
      </c>
      <c r="C163" s="14" t="s">
        <v>378</v>
      </c>
      <c r="D163" s="16">
        <v>3564093009182</v>
      </c>
      <c r="E163" s="16">
        <v>3564094009181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91</v>
      </c>
      <c r="L163" s="18">
        <v>83</v>
      </c>
      <c r="M163" s="18">
        <v>159</v>
      </c>
      <c r="N163" s="28">
        <v>2.0699999999999998</v>
      </c>
      <c r="O163" s="28">
        <v>2.0699999999999998</v>
      </c>
      <c r="P163" s="28" t="s">
        <v>52</v>
      </c>
      <c r="Q163" s="19">
        <v>0.45</v>
      </c>
      <c r="R163" s="19">
        <v>0.59399999999999997</v>
      </c>
      <c r="S163" s="19">
        <v>1.32</v>
      </c>
      <c r="T163" s="20">
        <v>0.41949999999999998</v>
      </c>
      <c r="U163" s="21">
        <v>96</v>
      </c>
      <c r="V163" s="21">
        <v>88</v>
      </c>
      <c r="W163" s="21">
        <v>167</v>
      </c>
      <c r="X163" s="41">
        <v>2.13</v>
      </c>
      <c r="Y163" s="22">
        <f t="shared" si="17"/>
        <v>6.0000000000000053E-2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46</v>
      </c>
      <c r="AF163" s="23">
        <v>20.6</v>
      </c>
      <c r="AG163" s="23">
        <v>18.7</v>
      </c>
      <c r="AH163" s="24">
        <v>21.9</v>
      </c>
      <c r="AI163" s="24">
        <f t="shared" si="19"/>
        <v>0.60000000000000142</v>
      </c>
      <c r="AJ163" s="17">
        <v>280</v>
      </c>
      <c r="AK163" s="17">
        <v>7</v>
      </c>
      <c r="AL163" s="17">
        <f t="shared" si="20"/>
        <v>70</v>
      </c>
      <c r="AM163" s="17">
        <v>4</v>
      </c>
      <c r="AN163" s="17">
        <v>28</v>
      </c>
      <c r="AO163" s="17">
        <v>130</v>
      </c>
      <c r="AP163" s="17">
        <v>80</v>
      </c>
      <c r="AQ163" s="25">
        <v>94</v>
      </c>
      <c r="AR163" s="50">
        <f t="shared" si="21"/>
        <v>153.29999999999998</v>
      </c>
      <c r="AS163" s="26">
        <f t="shared" si="18"/>
        <v>628.19999999999993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379</v>
      </c>
      <c r="C164" s="14" t="s">
        <v>380</v>
      </c>
      <c r="D164" s="16">
        <v>3564093009199</v>
      </c>
      <c r="E164" s="16">
        <v>3564094009198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119</v>
      </c>
      <c r="L164" s="18">
        <v>83</v>
      </c>
      <c r="M164" s="18">
        <v>161</v>
      </c>
      <c r="N164" s="28">
        <v>2.5499999999999998</v>
      </c>
      <c r="O164" s="28">
        <v>2.5499999999999998</v>
      </c>
      <c r="P164" s="28" t="s">
        <v>52</v>
      </c>
      <c r="Q164" s="19">
        <v>0.56999999999999995</v>
      </c>
      <c r="R164" s="19">
        <v>0.752</v>
      </c>
      <c r="S164" s="19">
        <v>1.32</v>
      </c>
      <c r="T164" s="20">
        <v>0.41949999999999998</v>
      </c>
      <c r="U164" s="21">
        <v>124</v>
      </c>
      <c r="V164" s="21">
        <v>89</v>
      </c>
      <c r="W164" s="21">
        <v>167</v>
      </c>
      <c r="X164" s="41">
        <v>2.61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46.7</v>
      </c>
      <c r="AF164" s="23">
        <v>26.4</v>
      </c>
      <c r="AG164" s="23">
        <v>18.5</v>
      </c>
      <c r="AH164" s="24">
        <v>27.7</v>
      </c>
      <c r="AI164" s="24">
        <f t="shared" si="19"/>
        <v>1.6000000000000014</v>
      </c>
      <c r="AJ164" s="17">
        <v>240</v>
      </c>
      <c r="AK164" s="17">
        <v>6</v>
      </c>
      <c r="AL164" s="17">
        <f t="shared" si="20"/>
        <v>60</v>
      </c>
      <c r="AM164" s="17">
        <v>4</v>
      </c>
      <c r="AN164" s="17">
        <v>24</v>
      </c>
      <c r="AO164" s="17">
        <v>130</v>
      </c>
      <c r="AP164" s="17">
        <v>80</v>
      </c>
      <c r="AQ164" s="25">
        <v>93</v>
      </c>
      <c r="AR164" s="50">
        <f t="shared" si="21"/>
        <v>166.2</v>
      </c>
      <c r="AS164" s="26">
        <f t="shared" si="18"/>
        <v>679.8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381</v>
      </c>
      <c r="C165" s="14" t="s">
        <v>382</v>
      </c>
      <c r="D165" s="16">
        <v>3564093008406</v>
      </c>
      <c r="E165" s="16">
        <v>3564094008405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135</v>
      </c>
      <c r="L165" s="18">
        <v>60</v>
      </c>
      <c r="M165" s="18">
        <v>130</v>
      </c>
      <c r="N165" s="28">
        <v>2.1</v>
      </c>
      <c r="O165" s="28">
        <v>2.1</v>
      </c>
      <c r="P165" s="28" t="s">
        <v>52</v>
      </c>
      <c r="Q165" s="19">
        <v>0.372</v>
      </c>
      <c r="R165" s="19">
        <v>0.49103999999999998</v>
      </c>
      <c r="S165" s="19">
        <v>1.32</v>
      </c>
      <c r="T165" s="20">
        <v>0.42</v>
      </c>
      <c r="U165" s="21">
        <v>143</v>
      </c>
      <c r="V165" s="21">
        <v>66</v>
      </c>
      <c r="W165" s="21">
        <v>138</v>
      </c>
      <c r="X165" s="41">
        <v>2.15</v>
      </c>
      <c r="Y165" s="22">
        <f t="shared" si="17"/>
        <v>4.9999999999999822E-2</v>
      </c>
      <c r="Z165" s="44">
        <v>2</v>
      </c>
      <c r="AA165" s="44">
        <v>0</v>
      </c>
      <c r="AB165" s="44">
        <v>0</v>
      </c>
      <c r="AC165" s="44">
        <v>0.5</v>
      </c>
      <c r="AD165" s="36">
        <v>6</v>
      </c>
      <c r="AE165" s="23">
        <v>31.3</v>
      </c>
      <c r="AF165" s="23">
        <v>22</v>
      </c>
      <c r="AG165" s="23">
        <v>17.2</v>
      </c>
      <c r="AH165" s="24">
        <v>13.8</v>
      </c>
      <c r="AI165" s="24">
        <f t="shared" si="19"/>
        <v>0.90000000000000213</v>
      </c>
      <c r="AJ165" s="17">
        <v>396</v>
      </c>
      <c r="AK165" s="17">
        <v>11</v>
      </c>
      <c r="AL165" s="17">
        <f t="shared" si="20"/>
        <v>66</v>
      </c>
      <c r="AM165" s="17">
        <v>6</v>
      </c>
      <c r="AN165" s="17">
        <v>66</v>
      </c>
      <c r="AO165" s="17">
        <v>110</v>
      </c>
      <c r="AP165" s="17">
        <v>80</v>
      </c>
      <c r="AQ165" s="25">
        <v>106.2</v>
      </c>
      <c r="AR165" s="50">
        <f t="shared" si="21"/>
        <v>151.80000000000001</v>
      </c>
      <c r="AS165" s="26">
        <f t="shared" si="18"/>
        <v>925.80000000000007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383</v>
      </c>
      <c r="C166" s="14" t="s">
        <v>384</v>
      </c>
      <c r="D166" s="16">
        <v>3564093008413</v>
      </c>
      <c r="E166" s="16">
        <v>3564094008412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385</v>
      </c>
      <c r="C167" s="14" t="s">
        <v>386</v>
      </c>
      <c r="D167" s="16">
        <v>3564093006839</v>
      </c>
      <c r="E167" s="16">
        <v>3564094006838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146</v>
      </c>
      <c r="L167" s="18">
        <v>60</v>
      </c>
      <c r="M167" s="18">
        <v>130</v>
      </c>
      <c r="N167" s="28">
        <v>2.4</v>
      </c>
      <c r="O167" s="28">
        <v>2.4</v>
      </c>
      <c r="P167" s="28" t="s">
        <v>52</v>
      </c>
      <c r="Q167" s="19">
        <v>0.378</v>
      </c>
      <c r="R167" s="19">
        <v>0.504</v>
      </c>
      <c r="S167" s="19">
        <v>1.3320000000000001</v>
      </c>
      <c r="T167" s="20">
        <v>0.43</v>
      </c>
      <c r="U167" s="21">
        <v>154</v>
      </c>
      <c r="V167" s="21">
        <v>66</v>
      </c>
      <c r="W167" s="21">
        <v>140</v>
      </c>
      <c r="X167" s="41">
        <v>2.5</v>
      </c>
      <c r="Y167" s="22">
        <f t="shared" si="17"/>
        <v>0.10000000000000009</v>
      </c>
      <c r="Z167" s="44">
        <v>2</v>
      </c>
      <c r="AA167" s="44">
        <v>0</v>
      </c>
      <c r="AB167" s="44">
        <v>0</v>
      </c>
      <c r="AC167" s="44">
        <v>0.5</v>
      </c>
      <c r="AD167" s="36">
        <v>8</v>
      </c>
      <c r="AE167" s="23">
        <v>33.5</v>
      </c>
      <c r="AF167" s="23">
        <v>28.8</v>
      </c>
      <c r="AG167" s="23">
        <v>17.2</v>
      </c>
      <c r="AH167" s="24">
        <v>20.399999999999999</v>
      </c>
      <c r="AI167" s="24">
        <f t="shared" si="19"/>
        <v>0.39999999999999858</v>
      </c>
      <c r="AJ167" s="17">
        <v>240</v>
      </c>
      <c r="AK167" s="17">
        <v>6</v>
      </c>
      <c r="AL167" s="17">
        <f t="shared" si="20"/>
        <v>48</v>
      </c>
      <c r="AM167" s="17">
        <v>5</v>
      </c>
      <c r="AN167" s="17">
        <v>30</v>
      </c>
      <c r="AO167" s="17">
        <v>113</v>
      </c>
      <c r="AP167" s="17">
        <v>80</v>
      </c>
      <c r="AQ167" s="25">
        <v>104</v>
      </c>
      <c r="AR167" s="50">
        <f t="shared" si="21"/>
        <v>122.39999999999999</v>
      </c>
      <c r="AS167" s="26">
        <f t="shared" si="18"/>
        <v>627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387</v>
      </c>
      <c r="C168" s="14" t="s">
        <v>388</v>
      </c>
      <c r="D168" s="16">
        <v>3564093006853</v>
      </c>
      <c r="E168" s="16">
        <v>3564094006852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136</v>
      </c>
      <c r="L168" s="18">
        <v>75</v>
      </c>
      <c r="M168" s="18">
        <v>133</v>
      </c>
      <c r="N168" s="28">
        <v>2.75</v>
      </c>
      <c r="O168" s="28">
        <v>2.75</v>
      </c>
      <c r="P168" s="28" t="s">
        <v>52</v>
      </c>
      <c r="Q168" s="19">
        <v>0.38</v>
      </c>
      <c r="R168" s="19">
        <v>0.51</v>
      </c>
      <c r="S168" s="19">
        <v>1.34</v>
      </c>
      <c r="T168" s="20">
        <v>0.44</v>
      </c>
      <c r="U168" s="21">
        <v>144</v>
      </c>
      <c r="V168" s="21">
        <v>81</v>
      </c>
      <c r="W168" s="21">
        <v>132</v>
      </c>
      <c r="X168" s="41">
        <v>2.85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35.5</v>
      </c>
      <c r="AF168" s="23">
        <v>30.8</v>
      </c>
      <c r="AG168" s="23">
        <v>16.399999999999999</v>
      </c>
      <c r="AH168" s="24">
        <v>23.2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139.19999999999999</v>
      </c>
      <c r="AS168" s="26">
        <f t="shared" si="18"/>
        <v>711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389</v>
      </c>
      <c r="C169" s="14" t="s">
        <v>390</v>
      </c>
      <c r="D169" s="16">
        <v>3564093006846</v>
      </c>
      <c r="E169" s="16">
        <v>3564094006845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2.9</v>
      </c>
      <c r="Y169" s="22">
        <f t="shared" si="17"/>
        <v>0.14999999999999991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391</v>
      </c>
      <c r="C170" s="14" t="s">
        <v>392</v>
      </c>
      <c r="D170" s="16">
        <v>3564093006860</v>
      </c>
      <c r="E170" s="16">
        <v>3564094006869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135</v>
      </c>
      <c r="L170" s="18">
        <v>75</v>
      </c>
      <c r="M170" s="18">
        <v>139</v>
      </c>
      <c r="N170" s="28">
        <v>3.05</v>
      </c>
      <c r="O170" s="28">
        <v>3.05</v>
      </c>
      <c r="P170" s="28" t="s">
        <v>52</v>
      </c>
      <c r="Q170" s="19">
        <v>0.47299999999999998</v>
      </c>
      <c r="R170" s="19">
        <v>0.63</v>
      </c>
      <c r="S170" s="19">
        <v>1.3320000000000001</v>
      </c>
      <c r="T170" s="20">
        <v>0.43</v>
      </c>
      <c r="U170" s="21">
        <v>143</v>
      </c>
      <c r="V170" s="21">
        <v>81</v>
      </c>
      <c r="W170" s="21">
        <v>149</v>
      </c>
      <c r="X170" s="41">
        <v>3.25</v>
      </c>
      <c r="Y170" s="22">
        <f t="shared" si="17"/>
        <v>0.20000000000000018</v>
      </c>
      <c r="Z170" s="44">
        <v>2</v>
      </c>
      <c r="AA170" s="44">
        <v>0</v>
      </c>
      <c r="AB170" s="44">
        <v>0</v>
      </c>
      <c r="AC170" s="44">
        <v>0.5</v>
      </c>
      <c r="AD170" s="36">
        <v>6</v>
      </c>
      <c r="AE170" s="23">
        <v>31.3</v>
      </c>
      <c r="AF170" s="23">
        <v>26.5</v>
      </c>
      <c r="AG170" s="23">
        <v>18.100000000000001</v>
      </c>
      <c r="AH170" s="24">
        <v>19.5</v>
      </c>
      <c r="AI170" s="24">
        <f t="shared" si="19"/>
        <v>0</v>
      </c>
      <c r="AJ170" s="17">
        <v>270</v>
      </c>
      <c r="AK170" s="17">
        <v>9</v>
      </c>
      <c r="AL170" s="17">
        <f t="shared" si="20"/>
        <v>54</v>
      </c>
      <c r="AM170" s="17">
        <v>5</v>
      </c>
      <c r="AN170" s="17">
        <v>45</v>
      </c>
      <c r="AO170" s="17">
        <v>113</v>
      </c>
      <c r="AP170" s="17">
        <v>80</v>
      </c>
      <c r="AQ170" s="25">
        <v>100</v>
      </c>
      <c r="AR170" s="50">
        <f t="shared" si="21"/>
        <v>175.5</v>
      </c>
      <c r="AS170" s="26">
        <f t="shared" si="18"/>
        <v>892.5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393</v>
      </c>
      <c r="C171" s="14" t="s">
        <v>394</v>
      </c>
      <c r="D171" s="16">
        <v>3564093008475</v>
      </c>
      <c r="E171" s="16">
        <v>3564094008474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80</v>
      </c>
      <c r="L171" s="18">
        <v>70</v>
      </c>
      <c r="M171" s="18">
        <v>105</v>
      </c>
      <c r="N171" s="28">
        <v>1.04</v>
      </c>
      <c r="O171" s="28">
        <v>1.04</v>
      </c>
      <c r="P171" s="28" t="s">
        <v>52</v>
      </c>
      <c r="Q171" s="19">
        <v>0.16700000000000001</v>
      </c>
      <c r="R171" s="19">
        <v>0.222</v>
      </c>
      <c r="S171" s="19">
        <v>1.3320000000000001</v>
      </c>
      <c r="T171" s="20">
        <v>0.43</v>
      </c>
      <c r="U171" s="21">
        <v>88</v>
      </c>
      <c r="V171" s="21">
        <v>83</v>
      </c>
      <c r="W171" s="21">
        <v>115</v>
      </c>
      <c r="X171" s="41">
        <v>1.1399999999999999</v>
      </c>
      <c r="Y171" s="22">
        <f t="shared" si="17"/>
        <v>9.9999999999999867E-2</v>
      </c>
      <c r="Z171" s="44">
        <v>2</v>
      </c>
      <c r="AA171" s="44">
        <v>0</v>
      </c>
      <c r="AB171" s="44">
        <v>0</v>
      </c>
      <c r="AC171" s="44">
        <v>0.5</v>
      </c>
      <c r="AD171" s="36">
        <v>12</v>
      </c>
      <c r="AE171" s="23">
        <v>36.299999999999997</v>
      </c>
      <c r="AF171" s="23">
        <v>28.6</v>
      </c>
      <c r="AG171" s="23">
        <v>14.7</v>
      </c>
      <c r="AH171" s="24">
        <v>13.7</v>
      </c>
      <c r="AI171" s="24">
        <f t="shared" si="19"/>
        <v>1.9999999999999574E-2</v>
      </c>
      <c r="AJ171" s="17">
        <v>432</v>
      </c>
      <c r="AK171" s="17">
        <v>6</v>
      </c>
      <c r="AL171" s="17">
        <f t="shared" si="20"/>
        <v>72</v>
      </c>
      <c r="AM171" s="17">
        <v>6</v>
      </c>
      <c r="AN171" s="17">
        <v>36</v>
      </c>
      <c r="AO171" s="17">
        <v>113</v>
      </c>
      <c r="AP171" s="17">
        <v>80</v>
      </c>
      <c r="AQ171" s="25">
        <v>106.2</v>
      </c>
      <c r="AR171" s="50">
        <f t="shared" si="21"/>
        <v>82.199999999999989</v>
      </c>
      <c r="AS171" s="26">
        <f t="shared" si="18"/>
        <v>508.19999999999993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395</v>
      </c>
      <c r="C172" s="14" t="s">
        <v>396</v>
      </c>
      <c r="D172" s="16">
        <v>3564093008420</v>
      </c>
      <c r="E172" s="16">
        <v>3564094008429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98</v>
      </c>
      <c r="L172" s="18">
        <v>56</v>
      </c>
      <c r="M172" s="18">
        <v>110</v>
      </c>
      <c r="N172" s="28">
        <v>1.2</v>
      </c>
      <c r="O172" s="28">
        <v>1.2</v>
      </c>
      <c r="P172" s="28" t="s">
        <v>52</v>
      </c>
      <c r="Q172" s="19">
        <v>0.20399999999999999</v>
      </c>
      <c r="R172" s="19">
        <v>0.26928000000000002</v>
      </c>
      <c r="S172" s="19">
        <v>1.32</v>
      </c>
      <c r="T172" s="20">
        <v>0.42</v>
      </c>
      <c r="U172" s="21">
        <v>106</v>
      </c>
      <c r="V172" s="21">
        <v>62</v>
      </c>
      <c r="W172" s="21">
        <v>117</v>
      </c>
      <c r="X172" s="41">
        <v>1.24</v>
      </c>
      <c r="Y172" s="22">
        <f t="shared" si="17"/>
        <v>4.0000000000000036E-2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40.200000000000003</v>
      </c>
      <c r="AF172" s="23">
        <v>33.799999999999997</v>
      </c>
      <c r="AG172" s="23">
        <v>13.2</v>
      </c>
      <c r="AH172" s="24">
        <v>15.6</v>
      </c>
      <c r="AI172" s="24">
        <f t="shared" si="19"/>
        <v>0.72000000000000064</v>
      </c>
      <c r="AJ172" s="17">
        <v>576</v>
      </c>
      <c r="AK172" s="17">
        <v>8</v>
      </c>
      <c r="AL172" s="17">
        <f t="shared" si="20"/>
        <v>96</v>
      </c>
      <c r="AM172" s="17">
        <v>6</v>
      </c>
      <c r="AN172" s="17">
        <v>48</v>
      </c>
      <c r="AO172" s="17">
        <v>110</v>
      </c>
      <c r="AP172" s="17">
        <v>80</v>
      </c>
      <c r="AQ172" s="25">
        <v>251.6</v>
      </c>
      <c r="AR172" s="50">
        <f t="shared" si="21"/>
        <v>124.8</v>
      </c>
      <c r="AS172" s="26">
        <f t="shared" si="18"/>
        <v>763.8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397</v>
      </c>
      <c r="C173" s="14" t="s">
        <v>398</v>
      </c>
      <c r="D173" s="16">
        <v>3661451003292</v>
      </c>
      <c r="E173" s="16">
        <v>3661451003308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120</v>
      </c>
      <c r="L173" s="18">
        <v>70</v>
      </c>
      <c r="M173" s="18">
        <v>92</v>
      </c>
      <c r="N173" s="28">
        <v>1.59</v>
      </c>
      <c r="O173" s="28">
        <v>1.59</v>
      </c>
      <c r="P173" s="28" t="s">
        <v>52</v>
      </c>
      <c r="Q173" s="19">
        <v>0.217</v>
      </c>
      <c r="R173" s="19">
        <v>0.28799999999999998</v>
      </c>
      <c r="S173" s="19">
        <v>1.327</v>
      </c>
      <c r="T173" s="20">
        <v>0.42499999999999999</v>
      </c>
      <c r="U173" s="21">
        <v>128</v>
      </c>
      <c r="V173" s="21">
        <v>76</v>
      </c>
      <c r="W173" s="21">
        <v>102</v>
      </c>
      <c r="X173" s="41">
        <v>1.65</v>
      </c>
      <c r="Y173" s="22">
        <f t="shared" si="17"/>
        <v>5.9999999999999831E-2</v>
      </c>
      <c r="Z173" s="44">
        <v>2</v>
      </c>
      <c r="AA173" s="44">
        <v>0</v>
      </c>
      <c r="AB173" s="44">
        <v>0</v>
      </c>
      <c r="AC173" s="44">
        <v>0.5</v>
      </c>
      <c r="AD173" s="36">
        <v>8</v>
      </c>
      <c r="AE173" s="23">
        <v>33.5</v>
      </c>
      <c r="AF173" s="23">
        <v>27.6</v>
      </c>
      <c r="AG173" s="23">
        <v>13.4</v>
      </c>
      <c r="AH173" s="24">
        <v>13.9</v>
      </c>
      <c r="AI173" s="24">
        <f t="shared" si="19"/>
        <v>0.70000000000000107</v>
      </c>
      <c r="AJ173" s="17">
        <v>448</v>
      </c>
      <c r="AK173" s="17">
        <v>8</v>
      </c>
      <c r="AL173" s="17">
        <f t="shared" si="20"/>
        <v>64</v>
      </c>
      <c r="AM173" s="17">
        <v>7</v>
      </c>
      <c r="AN173" s="17">
        <v>56</v>
      </c>
      <c r="AO173" s="17">
        <v>113</v>
      </c>
      <c r="AP173" s="17">
        <v>80</v>
      </c>
      <c r="AQ173" s="25">
        <v>111.8</v>
      </c>
      <c r="AR173" s="50">
        <f t="shared" si="21"/>
        <v>111.2</v>
      </c>
      <c r="AS173" s="26">
        <f t="shared" si="18"/>
        <v>793.4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399</v>
      </c>
      <c r="C174" s="14" t="s">
        <v>400</v>
      </c>
      <c r="D174" s="16">
        <v>3564093008888</v>
      </c>
      <c r="E174" s="16">
        <v>3564094008887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401</v>
      </c>
      <c r="C175" s="14" t="s">
        <v>402</v>
      </c>
      <c r="D175" s="16">
        <v>3661453006710</v>
      </c>
      <c r="E175" s="16">
        <v>3661454006719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60</v>
      </c>
      <c r="M175" s="18">
        <v>130</v>
      </c>
      <c r="N175" s="28">
        <v>1.9</v>
      </c>
      <c r="O175" s="28">
        <v>1.9</v>
      </c>
      <c r="P175" s="28" t="s">
        <v>52</v>
      </c>
      <c r="Q175" s="19">
        <v>0.29099999999999998</v>
      </c>
      <c r="R175" s="19">
        <v>0.39</v>
      </c>
      <c r="S175" s="19">
        <v>1.3420000000000001</v>
      </c>
      <c r="T175" s="20">
        <v>0.44800000000000001</v>
      </c>
      <c r="U175" s="21">
        <v>128</v>
      </c>
      <c r="V175" s="21">
        <v>66</v>
      </c>
      <c r="W175" s="21">
        <v>140</v>
      </c>
      <c r="X175" s="41">
        <v>2.0499999999999998</v>
      </c>
      <c r="Y175" s="22">
        <f t="shared" si="17"/>
        <v>0.14999999999999991</v>
      </c>
      <c r="Z175" s="44">
        <v>2</v>
      </c>
      <c r="AA175" s="44">
        <v>0</v>
      </c>
      <c r="AB175" s="44">
        <v>0</v>
      </c>
      <c r="AC175" s="44">
        <v>0.5</v>
      </c>
      <c r="AD175" s="36">
        <v>6</v>
      </c>
      <c r="AE175" s="23">
        <v>28.3</v>
      </c>
      <c r="AF175" s="23">
        <v>22</v>
      </c>
      <c r="AG175" s="23">
        <v>17.2</v>
      </c>
      <c r="AH175" s="24">
        <v>12.6</v>
      </c>
      <c r="AI175" s="24">
        <f t="shared" si="19"/>
        <v>0.30000000000000071</v>
      </c>
      <c r="AJ175" s="17">
        <v>390</v>
      </c>
      <c r="AK175" s="17">
        <v>13</v>
      </c>
      <c r="AL175" s="17">
        <f t="shared" si="20"/>
        <v>78</v>
      </c>
      <c r="AM175" s="17">
        <v>5</v>
      </c>
      <c r="AN175" s="17">
        <v>65</v>
      </c>
      <c r="AO175" s="17">
        <v>113</v>
      </c>
      <c r="AP175" s="17">
        <v>80</v>
      </c>
      <c r="AQ175" s="25">
        <v>104</v>
      </c>
      <c r="AR175" s="50">
        <f t="shared" si="21"/>
        <v>163.79999999999998</v>
      </c>
      <c r="AS175" s="26">
        <f t="shared" si="18"/>
        <v>833.99999999999989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403</v>
      </c>
      <c r="C176" s="14" t="s">
        <v>404</v>
      </c>
      <c r="D176" s="16">
        <v>3564093008505</v>
      </c>
      <c r="E176" s="16">
        <v>3564094008504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135</v>
      </c>
      <c r="L176" s="18">
        <v>75</v>
      </c>
      <c r="M176" s="18">
        <v>133</v>
      </c>
      <c r="N176" s="28">
        <v>2.9</v>
      </c>
      <c r="O176" s="28">
        <v>2.9</v>
      </c>
      <c r="P176" s="28" t="s">
        <v>52</v>
      </c>
      <c r="Q176" s="19">
        <v>0.437</v>
      </c>
      <c r="R176" s="19">
        <v>0.58199999999999996</v>
      </c>
      <c r="S176" s="19">
        <v>1.3320000000000001</v>
      </c>
      <c r="T176" s="20">
        <v>0.43</v>
      </c>
      <c r="U176" s="21">
        <v>143</v>
      </c>
      <c r="V176" s="21">
        <v>81</v>
      </c>
      <c r="W176" s="21">
        <v>143</v>
      </c>
      <c r="X176" s="41">
        <v>2.99</v>
      </c>
      <c r="Y176" s="22">
        <f t="shared" si="17"/>
        <v>9.0000000000000302E-2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31.3</v>
      </c>
      <c r="AF176" s="23">
        <v>26.5</v>
      </c>
      <c r="AG176" s="23">
        <v>17.5</v>
      </c>
      <c r="AH176" s="24">
        <v>18.600000000000001</v>
      </c>
      <c r="AI176" s="24">
        <f t="shared" si="19"/>
        <v>0.66000000000000014</v>
      </c>
      <c r="AJ176" s="17">
        <v>270</v>
      </c>
      <c r="AK176" s="17">
        <v>9</v>
      </c>
      <c r="AL176" s="17">
        <f t="shared" si="20"/>
        <v>54</v>
      </c>
      <c r="AM176" s="17">
        <v>5</v>
      </c>
      <c r="AN176" s="17">
        <v>45</v>
      </c>
      <c r="AO176" s="17">
        <v>113</v>
      </c>
      <c r="AP176" s="17">
        <v>80</v>
      </c>
      <c r="AQ176" s="25">
        <v>105.5</v>
      </c>
      <c r="AR176" s="50">
        <f t="shared" si="21"/>
        <v>167.4</v>
      </c>
      <c r="AS176" s="26">
        <f t="shared" si="18"/>
        <v>852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405</v>
      </c>
      <c r="C177" s="14" t="s">
        <v>406</v>
      </c>
      <c r="D177" s="16">
        <v>3564093008482</v>
      </c>
      <c r="E177" s="16">
        <v>3564094008481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146</v>
      </c>
      <c r="L177" s="18">
        <v>60</v>
      </c>
      <c r="M177" s="18">
        <v>130</v>
      </c>
      <c r="N177" s="28">
        <v>2.4</v>
      </c>
      <c r="O177" s="28">
        <v>2.4</v>
      </c>
      <c r="P177" s="28" t="s">
        <v>52</v>
      </c>
      <c r="Q177" s="19">
        <v>0.38</v>
      </c>
      <c r="R177" s="19">
        <v>0.5</v>
      </c>
      <c r="S177" s="19">
        <v>1.3320000000000001</v>
      </c>
      <c r="T177" s="20">
        <v>0.43</v>
      </c>
      <c r="U177" s="21">
        <v>154</v>
      </c>
      <c r="V177" s="21">
        <v>66</v>
      </c>
      <c r="W177" s="21">
        <v>140</v>
      </c>
      <c r="X177" s="41">
        <v>2.5</v>
      </c>
      <c r="Y177" s="22">
        <f t="shared" si="17"/>
        <v>0.10000000000000009</v>
      </c>
      <c r="Z177" s="44">
        <v>2</v>
      </c>
      <c r="AA177" s="44">
        <v>0</v>
      </c>
      <c r="AB177" s="44">
        <v>0</v>
      </c>
      <c r="AC177" s="44">
        <v>0.5</v>
      </c>
      <c r="AD177" s="36">
        <v>8</v>
      </c>
      <c r="AE177" s="23">
        <v>33.5</v>
      </c>
      <c r="AF177" s="23">
        <v>28.8</v>
      </c>
      <c r="AG177" s="23">
        <v>17.2</v>
      </c>
      <c r="AH177" s="24">
        <v>20.399999999999999</v>
      </c>
      <c r="AI177" s="24">
        <v>0.19999999999999929</v>
      </c>
      <c r="AJ177" s="17">
        <v>240</v>
      </c>
      <c r="AK177" s="17">
        <v>6</v>
      </c>
      <c r="AL177" s="17">
        <v>48</v>
      </c>
      <c r="AM177" s="17">
        <v>5</v>
      </c>
      <c r="AN177" s="17">
        <v>30</v>
      </c>
      <c r="AO177" s="17">
        <v>113</v>
      </c>
      <c r="AP177" s="17">
        <v>80</v>
      </c>
      <c r="AQ177" s="25">
        <v>106</v>
      </c>
      <c r="AR177" s="50">
        <v>126</v>
      </c>
      <c r="AS177" s="26">
        <f t="shared" si="18"/>
        <v>645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407</v>
      </c>
      <c r="C178" s="14" t="s">
        <v>408</v>
      </c>
      <c r="D178" s="16">
        <v>3564093008437</v>
      </c>
      <c r="E178" s="16">
        <v>3564094008436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129</v>
      </c>
      <c r="L178" s="18">
        <v>89</v>
      </c>
      <c r="M178" s="18">
        <v>114</v>
      </c>
      <c r="N178" s="28">
        <v>3</v>
      </c>
      <c r="O178" s="28">
        <v>3</v>
      </c>
      <c r="P178" s="28" t="s">
        <v>52</v>
      </c>
      <c r="Q178" s="19">
        <v>0.41399999999999998</v>
      </c>
      <c r="R178" s="19">
        <v>0.54647999999999997</v>
      </c>
      <c r="S178" s="19">
        <v>1.32</v>
      </c>
      <c r="T178" s="20">
        <v>0.42</v>
      </c>
      <c r="U178" s="21">
        <v>145</v>
      </c>
      <c r="V178" s="21">
        <v>95</v>
      </c>
      <c r="W178" s="21">
        <v>122</v>
      </c>
      <c r="X178" s="41">
        <v>3.02</v>
      </c>
      <c r="Y178" s="22">
        <f t="shared" si="17"/>
        <v>2.0000000000000018E-2</v>
      </c>
      <c r="Z178" s="44">
        <v>2</v>
      </c>
      <c r="AA178" s="44">
        <v>0</v>
      </c>
      <c r="AB178" s="44">
        <v>0</v>
      </c>
      <c r="AC178" s="44">
        <v>0.5</v>
      </c>
      <c r="AD178" s="36">
        <v>5</v>
      </c>
      <c r="AE178" s="23">
        <v>50.5</v>
      </c>
      <c r="AF178" s="23">
        <v>16</v>
      </c>
      <c r="AG178" s="23">
        <v>13.7</v>
      </c>
      <c r="AH178" s="24">
        <v>15.5</v>
      </c>
      <c r="AI178" s="24">
        <f t="shared" si="19"/>
        <v>0.40000000000000036</v>
      </c>
      <c r="AJ178" s="17">
        <v>350</v>
      </c>
      <c r="AK178" s="17">
        <v>10</v>
      </c>
      <c r="AL178" s="17">
        <f t="shared" si="20"/>
        <v>50</v>
      </c>
      <c r="AM178" s="17">
        <v>7</v>
      </c>
      <c r="AN178" s="17">
        <v>70</v>
      </c>
      <c r="AO178" s="17">
        <v>110</v>
      </c>
      <c r="AP178" s="17">
        <v>80</v>
      </c>
      <c r="AQ178" s="25">
        <v>127</v>
      </c>
      <c r="AR178" s="50">
        <f t="shared" si="21"/>
        <v>155</v>
      </c>
      <c r="AS178" s="26">
        <f t="shared" si="18"/>
        <v>1101</v>
      </c>
      <c r="AT178" s="26">
        <v>16</v>
      </c>
    </row>
    <row r="179" spans="1:46" s="27" customFormat="1" ht="17.649999999999999" customHeight="1">
      <c r="A179" s="12" t="s">
        <v>288</v>
      </c>
      <c r="B179" s="15" t="s">
        <v>409</v>
      </c>
      <c r="C179" s="14" t="s">
        <v>410</v>
      </c>
      <c r="D179" s="16">
        <v>3564093008369</v>
      </c>
      <c r="E179" s="16">
        <v>3564094008368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136</v>
      </c>
      <c r="L179" s="18">
        <v>76</v>
      </c>
      <c r="M179" s="18">
        <v>130</v>
      </c>
      <c r="N179" s="28">
        <v>2.9</v>
      </c>
      <c r="O179" s="28">
        <v>2.9</v>
      </c>
      <c r="P179" s="28" t="s">
        <v>52</v>
      </c>
      <c r="Q179" s="19">
        <v>0.434</v>
      </c>
      <c r="R179" s="19">
        <v>0.57599999999999996</v>
      </c>
      <c r="S179" s="19">
        <v>1.327</v>
      </c>
      <c r="T179" s="20">
        <v>0.42499999999999999</v>
      </c>
      <c r="U179" s="21">
        <v>143</v>
      </c>
      <c r="V179" s="21">
        <v>81</v>
      </c>
      <c r="W179" s="21">
        <v>143</v>
      </c>
      <c r="X179" s="41">
        <v>2.99</v>
      </c>
      <c r="Y179" s="22">
        <f t="shared" si="17"/>
        <v>9.0000000000000302E-2</v>
      </c>
      <c r="Z179" s="44">
        <v>2</v>
      </c>
      <c r="AA179" s="44">
        <v>0</v>
      </c>
      <c r="AB179" s="44">
        <v>0</v>
      </c>
      <c r="AC179" s="44">
        <v>0.5</v>
      </c>
      <c r="AD179" s="36">
        <v>6</v>
      </c>
      <c r="AE179" s="23">
        <v>31.3</v>
      </c>
      <c r="AF179" s="23">
        <v>26.5</v>
      </c>
      <c r="AG179" s="23">
        <v>17.5</v>
      </c>
      <c r="AH179" s="24">
        <v>18.600000000000001</v>
      </c>
      <c r="AI179" s="24">
        <f t="shared" si="19"/>
        <v>0.66000000000000014</v>
      </c>
      <c r="AJ179" s="17">
        <v>270</v>
      </c>
      <c r="AK179" s="17">
        <v>9</v>
      </c>
      <c r="AL179" s="17">
        <f t="shared" si="20"/>
        <v>54</v>
      </c>
      <c r="AM179" s="17">
        <v>5</v>
      </c>
      <c r="AN179" s="17">
        <v>45</v>
      </c>
      <c r="AO179" s="17">
        <v>113</v>
      </c>
      <c r="AP179" s="17">
        <v>80</v>
      </c>
      <c r="AQ179" s="25">
        <v>105.5</v>
      </c>
      <c r="AR179" s="50">
        <f t="shared" si="21"/>
        <v>167.4</v>
      </c>
      <c r="AS179" s="26">
        <f t="shared" si="18"/>
        <v>852</v>
      </c>
      <c r="AT179" s="26">
        <v>15</v>
      </c>
    </row>
    <row r="180" spans="1:46" s="27" customFormat="1" ht="17.649999999999999" customHeight="1">
      <c r="A180" s="12" t="s">
        <v>288</v>
      </c>
      <c r="B180" s="15" t="s">
        <v>411</v>
      </c>
      <c r="C180" s="14" t="s">
        <v>412</v>
      </c>
      <c r="D180" s="16">
        <v>3661453006758</v>
      </c>
      <c r="E180" s="16">
        <v>3661454006757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135</v>
      </c>
      <c r="L180" s="18">
        <v>75</v>
      </c>
      <c r="M180" s="18">
        <v>139</v>
      </c>
      <c r="N180" s="28">
        <v>3.08</v>
      </c>
      <c r="O180" s="28">
        <v>3.08</v>
      </c>
      <c r="P180" s="28" t="s">
        <v>52</v>
      </c>
      <c r="Q180" s="19">
        <v>0.47499999999999998</v>
      </c>
      <c r="R180" s="19">
        <v>0.63</v>
      </c>
      <c r="S180" s="19">
        <v>1.327</v>
      </c>
      <c r="T180" s="20">
        <v>0.42499999999999999</v>
      </c>
      <c r="U180" s="21">
        <v>141</v>
      </c>
      <c r="V180" s="21">
        <v>81</v>
      </c>
      <c r="W180" s="21">
        <v>149</v>
      </c>
      <c r="X180" s="41">
        <v>3.11</v>
      </c>
      <c r="Y180" s="22">
        <f t="shared" si="17"/>
        <v>2.9999999999999805E-2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18.100000000000001</v>
      </c>
      <c r="AH180" s="24">
        <v>19.7</v>
      </c>
      <c r="AI180" s="24">
        <f t="shared" si="19"/>
        <v>1.0399999999999991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108.5</v>
      </c>
      <c r="AR180" s="50">
        <f t="shared" si="21"/>
        <v>177.29999999999998</v>
      </c>
      <c r="AS180" s="26">
        <f t="shared" si="18"/>
        <v>901.49999999999989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413</v>
      </c>
      <c r="C181" s="14" t="s">
        <v>414</v>
      </c>
      <c r="D181" s="16">
        <v>3564093009113</v>
      </c>
      <c r="E181" s="16">
        <v>3564094009112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3.05</v>
      </c>
      <c r="O181" s="28">
        <v>3.05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3.25</v>
      </c>
      <c r="Y181" s="22">
        <f t="shared" si="17"/>
        <v>0.20000000000000018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19.5</v>
      </c>
      <c r="AI181" s="24">
        <f t="shared" si="19"/>
        <v>0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175.5</v>
      </c>
      <c r="AS181" s="26">
        <f t="shared" si="18"/>
        <v>892.5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415</v>
      </c>
      <c r="C182" s="14" t="s">
        <v>416</v>
      </c>
      <c r="D182" s="16">
        <v>3661453006772</v>
      </c>
      <c r="E182" s="16">
        <v>3661454006771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133</v>
      </c>
      <c r="L182" s="18">
        <v>90</v>
      </c>
      <c r="M182" s="18">
        <v>145</v>
      </c>
      <c r="N182" s="28">
        <v>3.68</v>
      </c>
      <c r="O182" s="28">
        <v>3.68</v>
      </c>
      <c r="P182" s="28" t="s">
        <v>52</v>
      </c>
      <c r="Q182" s="19">
        <v>0.66500000000000004</v>
      </c>
      <c r="R182" s="19">
        <v>0.88200000000000001</v>
      </c>
      <c r="S182" s="19">
        <v>1.327</v>
      </c>
      <c r="T182" s="20">
        <v>0.42499999999999999</v>
      </c>
      <c r="U182" s="21">
        <v>143</v>
      </c>
      <c r="V182" s="21">
        <v>96</v>
      </c>
      <c r="W182" s="21">
        <v>155</v>
      </c>
      <c r="X182" s="41">
        <v>3.76</v>
      </c>
      <c r="Y182" s="22">
        <f t="shared" si="17"/>
        <v>7.9999999999999627E-2</v>
      </c>
      <c r="Z182" s="44">
        <v>2</v>
      </c>
      <c r="AA182" s="44">
        <v>0</v>
      </c>
      <c r="AB182" s="44">
        <v>0</v>
      </c>
      <c r="AC182" s="44">
        <v>0.5</v>
      </c>
      <c r="AD182" s="36">
        <v>4</v>
      </c>
      <c r="AE182" s="23">
        <v>31.3</v>
      </c>
      <c r="AF182" s="23">
        <v>21.2</v>
      </c>
      <c r="AG182" s="23">
        <v>18.7</v>
      </c>
      <c r="AH182" s="24">
        <v>15.5</v>
      </c>
      <c r="AI182" s="24">
        <f t="shared" si="19"/>
        <v>0.46000000000000085</v>
      </c>
      <c r="AJ182" s="17">
        <v>220</v>
      </c>
      <c r="AK182" s="17">
        <v>11</v>
      </c>
      <c r="AL182" s="17">
        <f t="shared" si="20"/>
        <v>44</v>
      </c>
      <c r="AM182" s="17">
        <v>5</v>
      </c>
      <c r="AN182" s="17">
        <v>55</v>
      </c>
      <c r="AO182" s="17">
        <v>113</v>
      </c>
      <c r="AP182" s="17">
        <v>80</v>
      </c>
      <c r="AQ182" s="25">
        <v>111.5</v>
      </c>
      <c r="AR182" s="50">
        <f t="shared" si="21"/>
        <v>170.5</v>
      </c>
      <c r="AS182" s="26">
        <f t="shared" si="18"/>
        <v>867.5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417</v>
      </c>
      <c r="C183" s="14" t="s">
        <v>418</v>
      </c>
      <c r="D183" s="16">
        <v>3564093008376</v>
      </c>
      <c r="E183" s="16">
        <v>3564094008375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134</v>
      </c>
      <c r="L183" s="18">
        <v>80</v>
      </c>
      <c r="M183" s="18">
        <v>161</v>
      </c>
      <c r="N183" s="28">
        <v>3.88</v>
      </c>
      <c r="O183" s="28">
        <v>3.88</v>
      </c>
      <c r="P183" s="28" t="s">
        <v>52</v>
      </c>
      <c r="Q183" s="19">
        <v>0.64200000000000002</v>
      </c>
      <c r="R183" s="19">
        <v>0.84743999999999997</v>
      </c>
      <c r="S183" s="19">
        <v>1.32</v>
      </c>
      <c r="T183" s="20">
        <v>0.42</v>
      </c>
      <c r="U183" s="21">
        <v>150</v>
      </c>
      <c r="V183" s="21">
        <v>86</v>
      </c>
      <c r="W183" s="21">
        <v>165</v>
      </c>
      <c r="X183" s="41">
        <v>3.96</v>
      </c>
      <c r="Y183" s="22">
        <f t="shared" si="17"/>
        <v>8.0000000000000071E-2</v>
      </c>
      <c r="Z183" s="44">
        <v>2</v>
      </c>
      <c r="AA183" s="44">
        <v>0</v>
      </c>
      <c r="AB183" s="44">
        <v>0</v>
      </c>
      <c r="AC183" s="44">
        <v>0.5</v>
      </c>
      <c r="AD183" s="36">
        <v>5</v>
      </c>
      <c r="AE183" s="23">
        <v>46</v>
      </c>
      <c r="AF183" s="23">
        <v>16.5</v>
      </c>
      <c r="AG183" s="23">
        <v>18</v>
      </c>
      <c r="AH183" s="24">
        <v>20.2</v>
      </c>
      <c r="AI183" s="24">
        <f t="shared" si="19"/>
        <v>0.39999999999999858</v>
      </c>
      <c r="AJ183" s="17">
        <f>AN183*AD183</f>
        <v>200</v>
      </c>
      <c r="AK183" s="17">
        <v>10</v>
      </c>
      <c r="AL183" s="17">
        <f t="shared" si="20"/>
        <v>50</v>
      </c>
      <c r="AM183" s="17">
        <v>4</v>
      </c>
      <c r="AN183" s="17">
        <f t="shared" ref="AN183:AN184" si="22">AM183*AK183</f>
        <v>40</v>
      </c>
      <c r="AO183" s="17">
        <v>110</v>
      </c>
      <c r="AP183" s="17">
        <v>80</v>
      </c>
      <c r="AQ183" s="25">
        <v>90</v>
      </c>
      <c r="AR183" s="50">
        <f t="shared" si="21"/>
        <v>202</v>
      </c>
      <c r="AS183" s="26">
        <f t="shared" si="18"/>
        <v>823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419</v>
      </c>
      <c r="C184" s="14" t="s">
        <v>420</v>
      </c>
      <c r="D184" s="16">
        <v>3564093008819</v>
      </c>
      <c r="E184" s="16">
        <v>3564094008818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1.3129999999999999</v>
      </c>
      <c r="T184" s="20">
        <v>0.41499999999999998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</v>
      </c>
      <c r="AI184" s="24">
        <f t="shared" si="19"/>
        <v>0.19999999999999929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si="22"/>
        <v>40</v>
      </c>
      <c r="AO184" s="17">
        <v>110</v>
      </c>
      <c r="AP184" s="17">
        <v>80</v>
      </c>
      <c r="AQ184" s="25">
        <v>90</v>
      </c>
      <c r="AR184" s="50">
        <f t="shared" si="21"/>
        <v>200</v>
      </c>
      <c r="AS184" s="26">
        <f t="shared" si="18"/>
        <v>815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421</v>
      </c>
      <c r="C185" s="14" t="s">
        <v>422</v>
      </c>
      <c r="D185" s="16">
        <v>3564093008383</v>
      </c>
      <c r="E185" s="16">
        <v>3564094008382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88</v>
      </c>
      <c r="M185" s="18">
        <v>176</v>
      </c>
      <c r="N185" s="28">
        <v>4.84</v>
      </c>
      <c r="O185" s="28">
        <v>4.84</v>
      </c>
      <c r="P185" s="28" t="s">
        <v>52</v>
      </c>
      <c r="Q185" s="19">
        <v>0.80400000000000005</v>
      </c>
      <c r="R185" s="19">
        <v>1.0609999999999999</v>
      </c>
      <c r="S185" s="19">
        <v>1.32</v>
      </c>
      <c r="T185" s="20">
        <v>0.42</v>
      </c>
      <c r="U185" s="21">
        <v>143</v>
      </c>
      <c r="V185" s="21">
        <v>95</v>
      </c>
      <c r="W185" s="21">
        <v>181</v>
      </c>
      <c r="X185" s="41">
        <v>4.95</v>
      </c>
      <c r="Y185" s="22">
        <f t="shared" si="17"/>
        <v>0.11000000000000032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50.8</v>
      </c>
      <c r="AF185" s="23">
        <v>15.8</v>
      </c>
      <c r="AG185" s="23">
        <v>19.600000000000001</v>
      </c>
      <c r="AH185" s="24">
        <v>25.2</v>
      </c>
      <c r="AI185" s="24">
        <f t="shared" si="19"/>
        <v>0.44999999999999929</v>
      </c>
      <c r="AJ185" s="17">
        <v>200</v>
      </c>
      <c r="AK185" s="17">
        <v>10</v>
      </c>
      <c r="AL185" s="17">
        <f t="shared" si="20"/>
        <v>50</v>
      </c>
      <c r="AM185" s="17">
        <v>4</v>
      </c>
      <c r="AN185" s="17">
        <v>40</v>
      </c>
      <c r="AO185" s="17">
        <v>110</v>
      </c>
      <c r="AP185" s="17">
        <v>80</v>
      </c>
      <c r="AQ185" s="25">
        <v>93.4</v>
      </c>
      <c r="AR185" s="50">
        <f t="shared" si="21"/>
        <v>252</v>
      </c>
      <c r="AS185" s="26">
        <f t="shared" si="18"/>
        <v>1024</v>
      </c>
      <c r="AT185" s="26">
        <v>16</v>
      </c>
    </row>
    <row r="186" spans="1:46" s="27" customFormat="1" ht="17.649999999999999" customHeight="1">
      <c r="A186" s="12" t="s">
        <v>288</v>
      </c>
      <c r="B186" s="15" t="s">
        <v>423</v>
      </c>
      <c r="C186" s="14" t="s">
        <v>424</v>
      </c>
      <c r="D186" s="16">
        <v>3564093008390</v>
      </c>
      <c r="E186" s="16">
        <v>3564094008399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205</v>
      </c>
      <c r="L186" s="18">
        <v>70</v>
      </c>
      <c r="M186" s="18">
        <v>162</v>
      </c>
      <c r="N186" s="28">
        <v>5.7</v>
      </c>
      <c r="O186" s="28">
        <v>5.7</v>
      </c>
      <c r="P186" s="28" t="s">
        <v>52</v>
      </c>
      <c r="Q186" s="19">
        <v>0.95399999999999996</v>
      </c>
      <c r="R186" s="19">
        <v>1.25928</v>
      </c>
      <c r="S186" s="19">
        <v>1.32</v>
      </c>
      <c r="T186" s="20">
        <v>0.42</v>
      </c>
      <c r="U186" s="21">
        <v>220</v>
      </c>
      <c r="V186" s="21">
        <v>76</v>
      </c>
      <c r="W186" s="21">
        <v>167</v>
      </c>
      <c r="X186" s="41">
        <v>5.86</v>
      </c>
      <c r="Y186" s="22">
        <f t="shared" si="17"/>
        <v>0.16000000000000014</v>
      </c>
      <c r="Z186" s="44">
        <v>2</v>
      </c>
      <c r="AA186" s="44">
        <v>0</v>
      </c>
      <c r="AB186" s="44">
        <v>0</v>
      </c>
      <c r="AC186" s="44">
        <v>0.5</v>
      </c>
      <c r="AD186" s="36">
        <v>4</v>
      </c>
      <c r="AE186" s="23">
        <v>46</v>
      </c>
      <c r="AF186" s="23">
        <v>17.2</v>
      </c>
      <c r="AG186" s="23">
        <v>18.2</v>
      </c>
      <c r="AH186" s="24">
        <v>23.6</v>
      </c>
      <c r="AI186" s="24">
        <f t="shared" si="19"/>
        <v>0.16000000000000014</v>
      </c>
      <c r="AJ186" s="17">
        <v>160</v>
      </c>
      <c r="AK186" s="17">
        <v>10</v>
      </c>
      <c r="AL186" s="17">
        <f t="shared" si="20"/>
        <v>40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91</v>
      </c>
      <c r="AR186" s="50">
        <f t="shared" si="21"/>
        <v>236</v>
      </c>
      <c r="AS186" s="26">
        <f t="shared" si="18"/>
        <v>960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425</v>
      </c>
      <c r="C187" s="14" t="s">
        <v>426</v>
      </c>
      <c r="D187" s="16">
        <v>3564093007713</v>
      </c>
      <c r="E187" s="16">
        <v>3564094007712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175</v>
      </c>
      <c r="L187" s="18">
        <v>100</v>
      </c>
      <c r="M187" s="18">
        <v>175</v>
      </c>
      <c r="N187" s="28">
        <v>6.48</v>
      </c>
      <c r="O187" s="28">
        <v>6.48</v>
      </c>
      <c r="P187" s="28" t="s">
        <v>52</v>
      </c>
      <c r="Q187" s="19">
        <v>0.97699999999999998</v>
      </c>
      <c r="R187" s="19">
        <v>1.296</v>
      </c>
      <c r="S187" s="19">
        <v>1.327</v>
      </c>
      <c r="T187" s="20">
        <v>0.42499999999999999</v>
      </c>
      <c r="U187" s="21">
        <v>183</v>
      </c>
      <c r="V187" s="21">
        <v>106</v>
      </c>
      <c r="W187" s="21">
        <v>185</v>
      </c>
      <c r="X187" s="41">
        <v>6.53</v>
      </c>
      <c r="Y187" s="22">
        <f t="shared" si="17"/>
        <v>4.9999999999999822E-2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39.299999999999997</v>
      </c>
      <c r="AF187" s="23">
        <v>23.2</v>
      </c>
      <c r="AG187" s="23">
        <v>21.8</v>
      </c>
      <c r="AH187" s="24">
        <v>26.4</v>
      </c>
      <c r="AI187" s="24">
        <f t="shared" si="19"/>
        <v>0.27999999999999758</v>
      </c>
      <c r="AJ187" s="17">
        <v>128</v>
      </c>
      <c r="AK187" s="17">
        <v>8</v>
      </c>
      <c r="AL187" s="17">
        <f t="shared" si="20"/>
        <v>32</v>
      </c>
      <c r="AM187" s="17">
        <v>4</v>
      </c>
      <c r="AN187" s="17">
        <v>32</v>
      </c>
      <c r="AO187" s="17">
        <v>113</v>
      </c>
      <c r="AP187" s="17">
        <v>80</v>
      </c>
      <c r="AQ187" s="25">
        <v>105.2</v>
      </c>
      <c r="AR187" s="50">
        <f t="shared" si="21"/>
        <v>211.2</v>
      </c>
      <c r="AS187" s="26">
        <f t="shared" si="18"/>
        <v>859.8</v>
      </c>
      <c r="AT187" s="26">
        <v>15</v>
      </c>
    </row>
    <row r="188" spans="1:46" s="27" customFormat="1" ht="17.649999999999999" customHeight="1">
      <c r="A188" s="12" t="s">
        <v>288</v>
      </c>
      <c r="B188" s="15" t="s">
        <v>427</v>
      </c>
      <c r="C188" s="14" t="s">
        <v>428</v>
      </c>
      <c r="D188" s="16">
        <v>3564093008802</v>
      </c>
      <c r="E188" s="16">
        <v>3564094008801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184</v>
      </c>
      <c r="L188" s="18">
        <v>124</v>
      </c>
      <c r="M188" s="18">
        <v>170</v>
      </c>
      <c r="N188" s="28">
        <v>8.5500000000000007</v>
      </c>
      <c r="O188" s="28">
        <v>8.5500000000000007</v>
      </c>
      <c r="P188" s="28" t="s">
        <v>52</v>
      </c>
      <c r="Q188" s="19">
        <v>1.397</v>
      </c>
      <c r="R188" s="19">
        <v>1.8540000000000001</v>
      </c>
      <c r="S188" s="19">
        <v>1.327</v>
      </c>
      <c r="T188" s="20">
        <v>0.42499999999999999</v>
      </c>
      <c r="U188" s="21">
        <v>190</v>
      </c>
      <c r="V188" s="21">
        <v>130</v>
      </c>
      <c r="W188" s="21">
        <v>180</v>
      </c>
      <c r="X188" s="41">
        <v>8.8000000000000007</v>
      </c>
      <c r="Y188" s="22">
        <f t="shared" si="17"/>
        <v>0.25</v>
      </c>
      <c r="Z188" s="44">
        <v>2</v>
      </c>
      <c r="AA188" s="44">
        <v>0</v>
      </c>
      <c r="AB188" s="44">
        <v>0</v>
      </c>
      <c r="AC188" s="44">
        <v>0.5</v>
      </c>
      <c r="AD188" s="36">
        <v>2</v>
      </c>
      <c r="AE188" s="23">
        <v>28.9</v>
      </c>
      <c r="AF188" s="23">
        <v>18.899999999999999</v>
      </c>
      <c r="AG188" s="23">
        <v>21.7</v>
      </c>
      <c r="AH188" s="24">
        <v>18.3</v>
      </c>
      <c r="AI188" s="24">
        <f t="shared" si="19"/>
        <v>0.69999999999999929</v>
      </c>
      <c r="AJ188" s="17">
        <v>104</v>
      </c>
      <c r="AK188" s="17">
        <v>13</v>
      </c>
      <c r="AL188" s="17">
        <f t="shared" si="20"/>
        <v>26</v>
      </c>
      <c r="AM188" s="17">
        <v>4</v>
      </c>
      <c r="AN188" s="17">
        <v>52</v>
      </c>
      <c r="AO188" s="17">
        <v>113</v>
      </c>
      <c r="AP188" s="17">
        <v>80</v>
      </c>
      <c r="AQ188" s="25">
        <v>104.8</v>
      </c>
      <c r="AR188" s="50">
        <f t="shared" si="21"/>
        <v>237.9</v>
      </c>
      <c r="AS188" s="26">
        <f t="shared" si="18"/>
        <v>966.6</v>
      </c>
      <c r="AT188" s="26">
        <v>15</v>
      </c>
    </row>
    <row r="189" spans="1:46" s="27" customFormat="1" ht="17.649999999999999" customHeight="1">
      <c r="A189" s="12" t="s">
        <v>429</v>
      </c>
      <c r="B189" s="15" t="s">
        <v>430</v>
      </c>
      <c r="C189" s="14" t="s">
        <v>431</v>
      </c>
      <c r="D189" s="16">
        <v>3564093008604</v>
      </c>
      <c r="E189" s="16">
        <v>3564094008603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186</v>
      </c>
      <c r="L189" s="18">
        <v>82</v>
      </c>
      <c r="M189" s="18">
        <v>171</v>
      </c>
      <c r="N189" s="28">
        <v>5.55</v>
      </c>
      <c r="O189" s="28">
        <v>5.55</v>
      </c>
      <c r="P189" s="28" t="s">
        <v>52</v>
      </c>
      <c r="Q189" s="19">
        <v>0.90100000000000002</v>
      </c>
      <c r="R189" s="19">
        <v>1.2</v>
      </c>
      <c r="S189" s="19">
        <v>1.3320000000000001</v>
      </c>
      <c r="T189" s="20">
        <v>0.43</v>
      </c>
      <c r="U189" s="21">
        <v>188</v>
      </c>
      <c r="V189" s="21">
        <v>81</v>
      </c>
      <c r="W189" s="21">
        <v>176</v>
      </c>
      <c r="X189" s="41">
        <v>5.75</v>
      </c>
      <c r="Y189" s="22">
        <f t="shared" si="17"/>
        <v>0.20000000000000018</v>
      </c>
      <c r="Z189" s="44">
        <v>2</v>
      </c>
      <c r="AA189" s="44">
        <v>0</v>
      </c>
      <c r="AB189" s="44">
        <v>0</v>
      </c>
      <c r="AC189" s="44">
        <v>0.5</v>
      </c>
      <c r="AD189" s="36">
        <v>4</v>
      </c>
      <c r="AE189" s="23">
        <v>27.2</v>
      </c>
      <c r="AF189" s="23">
        <v>20.399999999999999</v>
      </c>
      <c r="AG189" s="23">
        <v>20.8</v>
      </c>
      <c r="AH189" s="24">
        <v>23.4</v>
      </c>
      <c r="AI189" s="24">
        <f t="shared" si="19"/>
        <v>0.39999999999999858</v>
      </c>
      <c r="AJ189" s="17">
        <v>156</v>
      </c>
      <c r="AK189" s="17">
        <v>10</v>
      </c>
      <c r="AL189" s="17">
        <f t="shared" si="20"/>
        <v>40</v>
      </c>
      <c r="AM189" s="17">
        <v>4</v>
      </c>
      <c r="AN189" s="17">
        <v>39</v>
      </c>
      <c r="AO189" s="17">
        <v>113</v>
      </c>
      <c r="AP189" s="17">
        <v>80</v>
      </c>
      <c r="AQ189" s="25">
        <v>110</v>
      </c>
      <c r="AR189" s="50">
        <f t="shared" si="21"/>
        <v>234</v>
      </c>
      <c r="AS189" s="26">
        <f t="shared" si="18"/>
        <v>951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432</v>
      </c>
      <c r="C190" s="14" t="s">
        <v>433</v>
      </c>
      <c r="D190" s="16">
        <v>3564093008635</v>
      </c>
      <c r="E190" s="16">
        <v>3564094008634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134</v>
      </c>
      <c r="L190" s="18">
        <v>89</v>
      </c>
      <c r="M190" s="18">
        <v>164</v>
      </c>
      <c r="N190" s="28">
        <v>5.3</v>
      </c>
      <c r="O190" s="28">
        <v>5.3</v>
      </c>
      <c r="P190" s="28" t="s">
        <v>52</v>
      </c>
      <c r="Q190" s="19">
        <v>0.68500000000000005</v>
      </c>
      <c r="R190" s="19">
        <v>0.9</v>
      </c>
      <c r="S190" s="19">
        <v>1.3120000000000001</v>
      </c>
      <c r="T190" s="20">
        <v>0.41</v>
      </c>
      <c r="U190" s="21" t="s">
        <v>434</v>
      </c>
      <c r="V190" s="21">
        <v>96</v>
      </c>
      <c r="W190" s="21" t="s">
        <v>435</v>
      </c>
      <c r="X190" s="41">
        <v>5.3</v>
      </c>
      <c r="Y190" s="22">
        <f t="shared" si="17"/>
        <v>0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31.3</v>
      </c>
      <c r="AF190" s="23">
        <v>21.2</v>
      </c>
      <c r="AG190" s="23">
        <v>20.9</v>
      </c>
      <c r="AH190" s="24">
        <v>21.7</v>
      </c>
      <c r="AI190" s="24">
        <f t="shared" si="19"/>
        <v>0.5</v>
      </c>
      <c r="AJ190" s="17">
        <v>176</v>
      </c>
      <c r="AK190" s="17">
        <v>11</v>
      </c>
      <c r="AL190" s="17">
        <f t="shared" si="20"/>
        <v>44</v>
      </c>
      <c r="AM190" s="17">
        <v>4</v>
      </c>
      <c r="AN190" s="17">
        <v>44</v>
      </c>
      <c r="AO190" s="17">
        <v>113</v>
      </c>
      <c r="AP190" s="17">
        <v>80</v>
      </c>
      <c r="AQ190" s="25">
        <v>104</v>
      </c>
      <c r="AR190" s="50">
        <f t="shared" si="21"/>
        <v>238.7</v>
      </c>
      <c r="AS190" s="26">
        <f t="shared" si="18"/>
        <v>969.8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436</v>
      </c>
      <c r="C191" s="14" t="s">
        <v>437</v>
      </c>
      <c r="D191" s="16">
        <v>3564093008871</v>
      </c>
      <c r="E191" s="16">
        <v>3564094008870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150</v>
      </c>
      <c r="L191" s="18">
        <v>87</v>
      </c>
      <c r="M191" s="18">
        <v>145</v>
      </c>
      <c r="N191" s="28">
        <v>4.76</v>
      </c>
      <c r="O191" s="28">
        <v>4.76</v>
      </c>
      <c r="P191" s="28" t="s">
        <v>52</v>
      </c>
      <c r="Q191" s="19">
        <v>0.7</v>
      </c>
      <c r="R191" s="19">
        <v>0.91800000000000004</v>
      </c>
      <c r="S191" s="19">
        <v>1.3120000000000001</v>
      </c>
      <c r="T191" s="20">
        <v>0.41499999999999998</v>
      </c>
      <c r="U191" s="21">
        <v>158</v>
      </c>
      <c r="V191" s="21">
        <v>93</v>
      </c>
      <c r="W191" s="21">
        <v>155</v>
      </c>
      <c r="X191" s="41">
        <v>4.8</v>
      </c>
      <c r="Y191" s="22">
        <f t="shared" si="17"/>
        <v>4.0000000000000036E-2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34.299999999999997</v>
      </c>
      <c r="AF191" s="23">
        <v>20.6</v>
      </c>
      <c r="AG191" s="23">
        <v>18.7</v>
      </c>
      <c r="AH191" s="24">
        <v>19.8</v>
      </c>
      <c r="AI191" s="24">
        <f t="shared" si="19"/>
        <v>0.60000000000000142</v>
      </c>
      <c r="AJ191" s="17">
        <v>220</v>
      </c>
      <c r="AK191" s="17">
        <v>11</v>
      </c>
      <c r="AL191" s="17">
        <f t="shared" si="20"/>
        <v>44</v>
      </c>
      <c r="AM191" s="17">
        <v>5</v>
      </c>
      <c r="AN191" s="17">
        <v>55</v>
      </c>
      <c r="AO191" s="17">
        <v>113</v>
      </c>
      <c r="AP191" s="17">
        <v>80</v>
      </c>
      <c r="AQ191" s="25">
        <v>111.5</v>
      </c>
      <c r="AR191" s="50">
        <f t="shared" si="21"/>
        <v>217.8</v>
      </c>
      <c r="AS191" s="26">
        <f t="shared" si="18"/>
        <v>1104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438</v>
      </c>
      <c r="C192" s="14" t="s">
        <v>439</v>
      </c>
      <c r="D192" s="16">
        <v>3564093008963</v>
      </c>
      <c r="E192" s="16">
        <v>3564094008962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161</v>
      </c>
      <c r="N192" s="28">
        <v>5.4</v>
      </c>
      <c r="O192" s="28">
        <v>5.4</v>
      </c>
      <c r="P192" s="28" t="s">
        <v>52</v>
      </c>
      <c r="Q192" s="19">
        <v>0.74</v>
      </c>
      <c r="R192" s="19">
        <v>0.97</v>
      </c>
      <c r="S192" s="19">
        <v>1.327</v>
      </c>
      <c r="T192" s="20">
        <v>0.42499999999999999</v>
      </c>
      <c r="U192" s="21">
        <v>158</v>
      </c>
      <c r="V192" s="21">
        <v>93</v>
      </c>
      <c r="W192" s="21">
        <v>171</v>
      </c>
      <c r="X192" s="41">
        <v>5.5</v>
      </c>
      <c r="Y192" s="22">
        <f t="shared" si="17"/>
        <v>9.9999999999999645E-2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20.3</v>
      </c>
      <c r="AH192" s="24">
        <v>22.4</v>
      </c>
      <c r="AI192" s="24">
        <f t="shared" si="19"/>
        <v>0.39999999999999858</v>
      </c>
      <c r="AJ192" s="17">
        <v>176</v>
      </c>
      <c r="AK192" s="17">
        <v>11</v>
      </c>
      <c r="AL192" s="17">
        <f t="shared" si="20"/>
        <v>44</v>
      </c>
      <c r="AM192" s="17">
        <v>4</v>
      </c>
      <c r="AN192" s="17">
        <v>44</v>
      </c>
      <c r="AO192" s="17">
        <v>110</v>
      </c>
      <c r="AP192" s="17">
        <v>80</v>
      </c>
      <c r="AQ192" s="25">
        <v>99.2</v>
      </c>
      <c r="AR192" s="50">
        <f t="shared" si="21"/>
        <v>246.39999999999998</v>
      </c>
      <c r="AS192" s="26">
        <f t="shared" si="18"/>
        <v>1000.5999999999999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440</v>
      </c>
      <c r="C193" s="14" t="s">
        <v>441</v>
      </c>
      <c r="D193" s="16">
        <v>3564093009311</v>
      </c>
      <c r="E193" s="16">
        <v>3564094009310</v>
      </c>
      <c r="F193" s="17" t="s">
        <v>291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88.5</v>
      </c>
      <c r="M193" s="18">
        <v>145</v>
      </c>
      <c r="N193" s="28">
        <v>5.48</v>
      </c>
      <c r="O193" s="28">
        <v>5.48</v>
      </c>
      <c r="P193" s="28" t="s">
        <v>52</v>
      </c>
      <c r="Q193" s="19">
        <v>0.76</v>
      </c>
      <c r="R193" s="19">
        <v>0.99</v>
      </c>
      <c r="S193" s="19">
        <v>1.31</v>
      </c>
      <c r="T193" s="20">
        <v>0.41</v>
      </c>
      <c r="U193" s="21">
        <v>158</v>
      </c>
      <c r="V193" s="21">
        <v>93</v>
      </c>
      <c r="W193" s="21">
        <v>155</v>
      </c>
      <c r="X193" s="41">
        <v>5.6000000000000005</v>
      </c>
      <c r="Y193" s="22">
        <f t="shared" si="17"/>
        <v>0.12000000000000011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18.399999999999999</v>
      </c>
      <c r="AH193" s="24">
        <v>22.8</v>
      </c>
      <c r="AI193" s="24">
        <f t="shared" ref="AI193" si="23">IFERROR(AH193-(X193*AD193),"")</f>
        <v>0.39999999999999858</v>
      </c>
      <c r="AJ193" s="17">
        <v>176</v>
      </c>
      <c r="AK193" s="17">
        <v>11</v>
      </c>
      <c r="AL193" s="17">
        <v>44</v>
      </c>
      <c r="AM193" s="17">
        <v>4</v>
      </c>
      <c r="AN193" s="17">
        <v>44</v>
      </c>
      <c r="AO193" s="17">
        <v>113</v>
      </c>
      <c r="AP193" s="17">
        <v>80</v>
      </c>
      <c r="AQ193" s="25">
        <v>92</v>
      </c>
      <c r="AR193" s="50">
        <f t="shared" ref="AR193" si="24">(AH193*AK193)</f>
        <v>250.8</v>
      </c>
      <c r="AS193" s="26">
        <f t="shared" si="18"/>
        <v>1018.2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442</v>
      </c>
      <c r="C194" s="14" t="s">
        <v>443</v>
      </c>
      <c r="D194" s="16">
        <v>3564093009328</v>
      </c>
      <c r="E194" s="16">
        <v>3564094009327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si="19"/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:AR198" si="25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444</v>
      </c>
      <c r="C195" s="14" t="s">
        <v>445</v>
      </c>
      <c r="D195" s="16" t="s">
        <v>446</v>
      </c>
      <c r="E195" s="16" t="s">
        <v>447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176</v>
      </c>
      <c r="L195" s="18">
        <v>89</v>
      </c>
      <c r="M195" s="18">
        <v>154</v>
      </c>
      <c r="N195" s="28">
        <v>6.63</v>
      </c>
      <c r="O195" s="28">
        <v>6.63</v>
      </c>
      <c r="P195" s="28" t="s">
        <v>52</v>
      </c>
      <c r="Q195" s="19">
        <v>0.88</v>
      </c>
      <c r="R195" s="19">
        <v>1.17</v>
      </c>
      <c r="S195" s="19">
        <v>1.33</v>
      </c>
      <c r="T195" s="20">
        <v>0.43</v>
      </c>
      <c r="U195" s="21">
        <v>183</v>
      </c>
      <c r="V195" s="21">
        <v>93</v>
      </c>
      <c r="W195" s="21">
        <v>165</v>
      </c>
      <c r="X195" s="41">
        <v>6.8</v>
      </c>
      <c r="Y195" s="22">
        <f t="shared" si="17"/>
        <v>0.16999999999999993</v>
      </c>
      <c r="Z195" s="44">
        <v>2</v>
      </c>
      <c r="AA195" s="44">
        <v>0</v>
      </c>
      <c r="AB195" s="44">
        <v>0</v>
      </c>
      <c r="AC195" s="44">
        <v>0.5</v>
      </c>
      <c r="AD195" s="36">
        <v>2</v>
      </c>
      <c r="AE195" s="23">
        <v>21.3</v>
      </c>
      <c r="AF195" s="23">
        <v>19.899999999999999</v>
      </c>
      <c r="AG195" s="23">
        <v>19.399999999999999</v>
      </c>
      <c r="AH195" s="24">
        <v>14.5</v>
      </c>
      <c r="AI195" s="24">
        <f t="shared" ref="AI195" si="26">IFERROR(AH195-(X195*AD195),"")</f>
        <v>0.90000000000000036</v>
      </c>
      <c r="AJ195" s="17">
        <v>120</v>
      </c>
      <c r="AK195" s="17">
        <v>10</v>
      </c>
      <c r="AL195" s="17">
        <v>20</v>
      </c>
      <c r="AM195" s="17">
        <v>6</v>
      </c>
      <c r="AN195" s="17">
        <v>60</v>
      </c>
      <c r="AO195" s="17">
        <v>113</v>
      </c>
      <c r="AP195" s="17">
        <v>80</v>
      </c>
      <c r="AQ195" s="25">
        <v>108</v>
      </c>
      <c r="AR195" s="50">
        <f t="shared" ref="AR195" si="27">(AH195*AK195)</f>
        <v>145</v>
      </c>
      <c r="AS195" s="26">
        <f t="shared" si="18"/>
        <v>885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448</v>
      </c>
      <c r="C196" s="14" t="s">
        <v>445</v>
      </c>
      <c r="D196" s="16">
        <v>3564093009380</v>
      </c>
      <c r="E196" s="16">
        <v>3564094009389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6.96</v>
      </c>
      <c r="O196" s="28">
        <v>6.96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7.13</v>
      </c>
      <c r="Y196" s="22">
        <f t="shared" ref="Y196:Y222" si="28">X196-O196</f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15.1</v>
      </c>
      <c r="AI196" s="24">
        <f t="shared" si="19"/>
        <v>0.83999999999999986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si="25"/>
        <v>151</v>
      </c>
      <c r="AS196" s="26">
        <f t="shared" si="18"/>
        <v>921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449</v>
      </c>
      <c r="C197" s="14" t="s">
        <v>450</v>
      </c>
      <c r="D197" s="16">
        <v>3564093009397</v>
      </c>
      <c r="E197" s="16">
        <v>3564094009396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154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si="28"/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ref="AI197" si="29">IFERROR(AH197-(X197*AD197),"")</f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ref="AR197" si="30">(AH197*AK197)</f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451</v>
      </c>
      <c r="C198" s="14" t="s">
        <v>452</v>
      </c>
      <c r="D198" s="16">
        <v>3564093009359</v>
      </c>
      <c r="E198" s="16">
        <v>3564094009358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170</v>
      </c>
      <c r="L198" s="18">
        <v>132.5</v>
      </c>
      <c r="M198" s="18">
        <v>175</v>
      </c>
      <c r="N198" s="28">
        <v>10.38</v>
      </c>
      <c r="O198" s="28">
        <v>10.38</v>
      </c>
      <c r="P198" s="28" t="s">
        <v>52</v>
      </c>
      <c r="Q198" s="19">
        <v>1.6</v>
      </c>
      <c r="R198" s="19">
        <v>2.1</v>
      </c>
      <c r="S198" s="19">
        <v>1.31</v>
      </c>
      <c r="T198" s="20">
        <v>0.41</v>
      </c>
      <c r="U198" s="21">
        <v>177</v>
      </c>
      <c r="V198" s="21">
        <v>137</v>
      </c>
      <c r="W198" s="21">
        <v>185</v>
      </c>
      <c r="X198" s="41">
        <v>10.6</v>
      </c>
      <c r="Y198" s="22">
        <f t="shared" si="28"/>
        <v>0.21999999999999886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30.1</v>
      </c>
      <c r="AF198" s="23">
        <v>19.3</v>
      </c>
      <c r="AG198" s="23">
        <v>21.4</v>
      </c>
      <c r="AH198" s="24">
        <v>21.4</v>
      </c>
      <c r="AI198" s="24">
        <f t="shared" si="19"/>
        <v>0.19999999999999929</v>
      </c>
      <c r="AJ198" s="17">
        <v>84</v>
      </c>
      <c r="AK198" s="17">
        <v>14</v>
      </c>
      <c r="AL198" s="17">
        <v>28</v>
      </c>
      <c r="AM198" s="17">
        <v>3</v>
      </c>
      <c r="AN198" s="17">
        <v>42</v>
      </c>
      <c r="AO198" s="17">
        <v>113</v>
      </c>
      <c r="AP198" s="17">
        <v>80</v>
      </c>
      <c r="AQ198" s="25">
        <v>104</v>
      </c>
      <c r="AR198" s="50">
        <f t="shared" si="25"/>
        <v>299.59999999999997</v>
      </c>
      <c r="AS198" s="26">
        <f t="shared" ref="AS198:AS261" si="31">(AR198*AM198)+AT198</f>
        <v>913.8</v>
      </c>
      <c r="AT198" s="26">
        <v>15</v>
      </c>
    </row>
    <row r="199" spans="1:46" s="27" customFormat="1" ht="15">
      <c r="A199" s="12" t="s">
        <v>429</v>
      </c>
      <c r="B199" s="15" t="s">
        <v>453</v>
      </c>
      <c r="C199" s="14" t="s">
        <v>454</v>
      </c>
      <c r="D199" s="16">
        <v>3564093008994</v>
      </c>
      <c r="E199" s="16" t="s">
        <v>455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195</v>
      </c>
      <c r="L199" s="18">
        <v>125</v>
      </c>
      <c r="M199" s="18">
        <v>176</v>
      </c>
      <c r="N199" s="28">
        <v>10.050000000000001</v>
      </c>
      <c r="O199" s="28">
        <v>10.050000000000001</v>
      </c>
      <c r="P199" s="28" t="s">
        <v>52</v>
      </c>
      <c r="Q199" s="19">
        <v>1.464</v>
      </c>
      <c r="R199" s="19">
        <v>1.95</v>
      </c>
      <c r="S199" s="19">
        <v>1.3320000000000001</v>
      </c>
      <c r="T199" s="20">
        <v>0.43</v>
      </c>
      <c r="U199" s="21">
        <v>211</v>
      </c>
      <c r="V199" s="21">
        <v>131</v>
      </c>
      <c r="W199" s="21">
        <v>191</v>
      </c>
      <c r="X199" s="41">
        <v>10.3</v>
      </c>
      <c r="Y199" s="22">
        <f t="shared" si="28"/>
        <v>0.25</v>
      </c>
      <c r="Z199" s="44">
        <v>2</v>
      </c>
      <c r="AA199" s="44">
        <v>0</v>
      </c>
      <c r="AB199" s="44">
        <v>0</v>
      </c>
      <c r="AC199" s="44">
        <v>0.5</v>
      </c>
      <c r="AD199" s="36">
        <v>1</v>
      </c>
      <c r="AE199" s="23" t="s">
        <v>287</v>
      </c>
      <c r="AF199" s="23" t="s">
        <v>287</v>
      </c>
      <c r="AG199" s="23" t="s">
        <v>287</v>
      </c>
      <c r="AH199" s="23" t="s">
        <v>287</v>
      </c>
      <c r="AI199" s="24">
        <v>0</v>
      </c>
      <c r="AJ199" s="17">
        <v>116</v>
      </c>
      <c r="AK199" s="17">
        <v>29</v>
      </c>
      <c r="AL199" s="17">
        <v>29</v>
      </c>
      <c r="AM199" s="17">
        <v>4</v>
      </c>
      <c r="AN199" s="17">
        <v>116</v>
      </c>
      <c r="AO199" s="17">
        <v>113</v>
      </c>
      <c r="AP199" s="17">
        <v>80</v>
      </c>
      <c r="AQ199" s="25">
        <v>90</v>
      </c>
      <c r="AR199" s="50">
        <v>299</v>
      </c>
      <c r="AS199" s="26">
        <f t="shared" si="31"/>
        <v>1211</v>
      </c>
      <c r="AT199" s="26">
        <v>15</v>
      </c>
    </row>
    <row r="200" spans="1:46" s="27" customFormat="1" ht="17.649999999999999" customHeight="1">
      <c r="A200" s="12" t="s">
        <v>429</v>
      </c>
      <c r="B200" s="15" t="s">
        <v>456</v>
      </c>
      <c r="C200" s="14" t="s">
        <v>457</v>
      </c>
      <c r="D200" s="16">
        <v>3564093006921</v>
      </c>
      <c r="E200" s="16">
        <v>3564094006920</v>
      </c>
      <c r="F200" s="17" t="s">
        <v>458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219.5</v>
      </c>
      <c r="L200" s="18">
        <v>172</v>
      </c>
      <c r="M200" s="18">
        <v>199</v>
      </c>
      <c r="N200" s="28">
        <v>15.6</v>
      </c>
      <c r="O200" s="28">
        <v>15.6</v>
      </c>
      <c r="P200" s="28" t="s">
        <v>52</v>
      </c>
      <c r="Q200" s="19">
        <v>2.2799999999999998</v>
      </c>
      <c r="R200" s="19">
        <v>3.01</v>
      </c>
      <c r="S200" s="19">
        <v>1.32</v>
      </c>
      <c r="T200" s="20">
        <v>0.42</v>
      </c>
      <c r="U200" s="21">
        <v>231</v>
      </c>
      <c r="V200" s="21">
        <v>183</v>
      </c>
      <c r="W200" s="21">
        <v>235</v>
      </c>
      <c r="X200" s="41">
        <v>15.9</v>
      </c>
      <c r="Y200" s="22">
        <f t="shared" si="28"/>
        <v>0.30000000000000071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4" t="s">
        <v>287</v>
      </c>
      <c r="AI200" s="24">
        <v>0</v>
      </c>
      <c r="AJ200" s="17">
        <v>57</v>
      </c>
      <c r="AK200" s="17">
        <v>19</v>
      </c>
      <c r="AL200" s="17">
        <v>19</v>
      </c>
      <c r="AM200" s="17">
        <v>3</v>
      </c>
      <c r="AN200" s="17">
        <v>57</v>
      </c>
      <c r="AO200" s="17">
        <v>113</v>
      </c>
      <c r="AP200" s="17">
        <v>80</v>
      </c>
      <c r="AQ200" s="25">
        <v>87</v>
      </c>
      <c r="AR200" s="50">
        <v>302.10000000000002</v>
      </c>
      <c r="AS200" s="26">
        <f t="shared" si="31"/>
        <v>921.30000000000007</v>
      </c>
      <c r="AT200" s="26">
        <v>15</v>
      </c>
    </row>
    <row r="201" spans="1:46" s="27" customFormat="1" ht="17.649999999999999" customHeight="1">
      <c r="A201" s="12" t="s">
        <v>459</v>
      </c>
      <c r="B201" s="15" t="s">
        <v>460</v>
      </c>
      <c r="C201" s="14" t="s">
        <v>461</v>
      </c>
      <c r="D201" s="16">
        <v>3564093601010</v>
      </c>
      <c r="E201" s="16">
        <v>3564094601019</v>
      </c>
      <c r="F201" s="17" t="s">
        <v>50</v>
      </c>
      <c r="G201" s="17">
        <v>8507600090</v>
      </c>
      <c r="H201" s="17">
        <v>3480</v>
      </c>
      <c r="I201" s="17">
        <v>9</v>
      </c>
      <c r="J201" s="17" t="s">
        <v>462</v>
      </c>
      <c r="K201" s="18">
        <v>86</v>
      </c>
      <c r="L201" s="18">
        <v>48</v>
      </c>
      <c r="M201" s="18">
        <v>90</v>
      </c>
      <c r="N201" s="28">
        <v>0.43</v>
      </c>
      <c r="O201" s="28">
        <v>0.43</v>
      </c>
      <c r="P201" s="28">
        <v>24</v>
      </c>
      <c r="Q201" s="19" t="s">
        <v>52</v>
      </c>
      <c r="R201" s="19" t="s">
        <v>52</v>
      </c>
      <c r="S201" s="19" t="s">
        <v>52</v>
      </c>
      <c r="T201" s="20" t="s">
        <v>52</v>
      </c>
      <c r="U201" s="21">
        <v>92</v>
      </c>
      <c r="V201" s="21">
        <v>54</v>
      </c>
      <c r="W201" s="21">
        <v>108</v>
      </c>
      <c r="X201" s="41">
        <v>0.5</v>
      </c>
      <c r="Y201" s="22">
        <f t="shared" si="28"/>
        <v>7.0000000000000007E-2</v>
      </c>
      <c r="Z201" s="44">
        <v>2</v>
      </c>
      <c r="AA201" s="44">
        <v>0</v>
      </c>
      <c r="AB201" s="44">
        <v>0</v>
      </c>
      <c r="AC201" s="44">
        <v>0.5</v>
      </c>
      <c r="AD201" s="36">
        <v>4</v>
      </c>
      <c r="AE201" s="23">
        <v>19.600000000000001</v>
      </c>
      <c r="AF201" s="23">
        <v>12</v>
      </c>
      <c r="AG201" s="23">
        <v>13</v>
      </c>
      <c r="AH201" s="24">
        <v>2.1</v>
      </c>
      <c r="AI201" s="24">
        <f t="shared" ref="AI201:AI239" si="32">IFERROR(AH201-(X201*AD201),"")</f>
        <v>0.10000000000000009</v>
      </c>
      <c r="AJ201" s="17">
        <f>AN201*AD201</f>
        <v>720</v>
      </c>
      <c r="AK201" s="17">
        <v>30</v>
      </c>
      <c r="AL201" s="17">
        <f t="shared" si="20"/>
        <v>120</v>
      </c>
      <c r="AM201" s="17">
        <v>6</v>
      </c>
      <c r="AN201" s="17">
        <f>AK201*AM201</f>
        <v>180</v>
      </c>
      <c r="AO201" s="17">
        <v>110</v>
      </c>
      <c r="AP201" s="17">
        <v>80</v>
      </c>
      <c r="AQ201" s="25">
        <v>91</v>
      </c>
      <c r="AR201" s="50">
        <f t="shared" si="21"/>
        <v>63</v>
      </c>
      <c r="AS201" s="26">
        <f t="shared" si="31"/>
        <v>396</v>
      </c>
      <c r="AT201" s="26">
        <v>18</v>
      </c>
    </row>
    <row r="202" spans="1:46" s="27" customFormat="1" ht="17.649999999999999" customHeight="1">
      <c r="A202" s="12" t="s">
        <v>459</v>
      </c>
      <c r="B202" s="15" t="s">
        <v>463</v>
      </c>
      <c r="C202" s="14" t="s">
        <v>464</v>
      </c>
      <c r="D202" s="16">
        <v>3564093601027</v>
      </c>
      <c r="E202" s="16">
        <v>3564094601026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107</v>
      </c>
      <c r="L202" s="18">
        <v>56</v>
      </c>
      <c r="M202" s="18">
        <v>85</v>
      </c>
      <c r="N202" s="28">
        <v>0.56999999999999995</v>
      </c>
      <c r="O202" s="28">
        <v>0.56999999999999995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127</v>
      </c>
      <c r="V202" s="21">
        <v>77</v>
      </c>
      <c r="W202" s="21">
        <v>137</v>
      </c>
      <c r="X202" s="41">
        <v>0.73</v>
      </c>
      <c r="Y202" s="22">
        <f t="shared" si="28"/>
        <v>0.16000000000000003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26.6</v>
      </c>
      <c r="AF202" s="23">
        <v>16.600000000000001</v>
      </c>
      <c r="AG202" s="23">
        <v>16.100000000000001</v>
      </c>
      <c r="AH202" s="24">
        <v>3</v>
      </c>
      <c r="AI202" s="24">
        <f t="shared" si="32"/>
        <v>8.0000000000000071E-2</v>
      </c>
      <c r="AJ202" s="17">
        <v>360</v>
      </c>
      <c r="AK202" s="17">
        <v>15</v>
      </c>
      <c r="AL202" s="17">
        <f t="shared" si="20"/>
        <v>60</v>
      </c>
      <c r="AM202" s="17">
        <v>6</v>
      </c>
      <c r="AN202" s="17">
        <f t="shared" ref="AN202:AN210" si="33">AK202*AM202</f>
        <v>90</v>
      </c>
      <c r="AO202" s="17">
        <v>110</v>
      </c>
      <c r="AP202" s="17">
        <v>80</v>
      </c>
      <c r="AQ202" s="25">
        <v>96.4</v>
      </c>
      <c r="AR202" s="50">
        <f t="shared" si="21"/>
        <v>45</v>
      </c>
      <c r="AS202" s="26">
        <f t="shared" si="31"/>
        <v>288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465</v>
      </c>
      <c r="C203" s="14" t="s">
        <v>466</v>
      </c>
      <c r="D203" s="16">
        <v>3564093601034</v>
      </c>
      <c r="E203" s="16">
        <v>3564094601033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134</v>
      </c>
      <c r="L203" s="18">
        <v>65</v>
      </c>
      <c r="M203" s="18">
        <v>92</v>
      </c>
      <c r="N203" s="28">
        <v>0.8</v>
      </c>
      <c r="O203" s="28">
        <v>0.8</v>
      </c>
      <c r="P203" s="28">
        <v>36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160</v>
      </c>
      <c r="V203" s="21">
        <v>95</v>
      </c>
      <c r="W203" s="21">
        <v>117</v>
      </c>
      <c r="X203" s="41">
        <v>0.96</v>
      </c>
      <c r="Y203" s="22">
        <f t="shared" si="28"/>
        <v>0.15999999999999992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33.200000000000003</v>
      </c>
      <c r="AF203" s="23">
        <v>19.2</v>
      </c>
      <c r="AG203" s="23">
        <v>11.9</v>
      </c>
      <c r="AH203" s="24">
        <v>4.0999999999999996</v>
      </c>
      <c r="AI203" s="24">
        <f t="shared" si="32"/>
        <v>0.25999999999999979</v>
      </c>
      <c r="AJ203" s="17">
        <v>240</v>
      </c>
      <c r="AK203" s="17">
        <v>10</v>
      </c>
      <c r="AL203" s="17">
        <f t="shared" si="20"/>
        <v>40</v>
      </c>
      <c r="AM203" s="17">
        <v>6</v>
      </c>
      <c r="AN203" s="17">
        <f t="shared" si="33"/>
        <v>60</v>
      </c>
      <c r="AO203" s="17">
        <v>110</v>
      </c>
      <c r="AP203" s="17">
        <v>80</v>
      </c>
      <c r="AQ203" s="25">
        <v>96.3</v>
      </c>
      <c r="AR203" s="50">
        <f t="shared" si="21"/>
        <v>41</v>
      </c>
      <c r="AS203" s="26">
        <f t="shared" si="31"/>
        <v>264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467</v>
      </c>
      <c r="C204" s="14" t="s">
        <v>468</v>
      </c>
      <c r="D204" s="16">
        <v>3564093601041</v>
      </c>
      <c r="E204" s="16">
        <v>3564094601040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0.95</v>
      </c>
      <c r="O204" s="28">
        <v>0.95</v>
      </c>
      <c r="P204" s="28">
        <v>48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183</v>
      </c>
      <c r="X204" s="41">
        <v>1.1599999999999999</v>
      </c>
      <c r="Y204" s="22">
        <f t="shared" si="28"/>
        <v>0.20999999999999996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20.2</v>
      </c>
      <c r="AG204" s="23">
        <v>20.7</v>
      </c>
      <c r="AH204" s="24">
        <v>5</v>
      </c>
      <c r="AI204" s="24">
        <f t="shared" si="32"/>
        <v>0.36000000000000032</v>
      </c>
      <c r="AJ204" s="17">
        <f>AN204*AD204</f>
        <v>160</v>
      </c>
      <c r="AK204" s="17">
        <v>10</v>
      </c>
      <c r="AL204" s="17">
        <f t="shared" si="20"/>
        <v>40</v>
      </c>
      <c r="AM204" s="17">
        <v>4</v>
      </c>
      <c r="AN204" s="17">
        <f t="shared" si="33"/>
        <v>40</v>
      </c>
      <c r="AO204" s="17">
        <v>110</v>
      </c>
      <c r="AP204" s="17">
        <v>80</v>
      </c>
      <c r="AQ204" s="25">
        <v>95.8</v>
      </c>
      <c r="AR204" s="50">
        <f t="shared" si="21"/>
        <v>50</v>
      </c>
      <c r="AS204" s="26">
        <f t="shared" si="31"/>
        <v>218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469</v>
      </c>
      <c r="C205" s="14" t="s">
        <v>470</v>
      </c>
      <c r="D205" s="16">
        <v>3564093601058</v>
      </c>
      <c r="E205" s="16">
        <v>3564094601057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60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471</v>
      </c>
      <c r="C206" s="14" t="s">
        <v>472</v>
      </c>
      <c r="D206" s="16">
        <v>3564093601089</v>
      </c>
      <c r="E206" s="16">
        <v>3564094601088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148</v>
      </c>
      <c r="L206" s="18">
        <v>86</v>
      </c>
      <c r="M206" s="18">
        <v>105</v>
      </c>
      <c r="N206" s="28">
        <v>1.25</v>
      </c>
      <c r="O206" s="28">
        <v>1.25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190</v>
      </c>
      <c r="V206" s="21">
        <v>108</v>
      </c>
      <c r="W206" s="21">
        <v>190</v>
      </c>
      <c r="X206" s="41">
        <v>1.42</v>
      </c>
      <c r="Y206" s="22">
        <f t="shared" si="28"/>
        <v>0.16999999999999993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38.200000000000003</v>
      </c>
      <c r="AF206" s="23">
        <v>21.8</v>
      </c>
      <c r="AG206" s="23">
        <v>19.2</v>
      </c>
      <c r="AH206" s="24">
        <v>6.4</v>
      </c>
      <c r="AI206" s="24">
        <f t="shared" si="32"/>
        <v>0.72000000000000064</v>
      </c>
      <c r="AJ206" s="17">
        <f t="shared" ref="AJ206:AJ210" si="34">AN206*AD206</f>
        <v>128</v>
      </c>
      <c r="AK206" s="17">
        <v>8</v>
      </c>
      <c r="AL206" s="17">
        <f t="shared" si="20"/>
        <v>32</v>
      </c>
      <c r="AM206" s="17">
        <v>4</v>
      </c>
      <c r="AN206" s="17">
        <f t="shared" si="33"/>
        <v>32</v>
      </c>
      <c r="AO206" s="17">
        <v>110</v>
      </c>
      <c r="AP206" s="17">
        <v>80</v>
      </c>
      <c r="AQ206" s="25">
        <v>89.8</v>
      </c>
      <c r="AR206" s="50">
        <f t="shared" si="21"/>
        <v>51.2</v>
      </c>
      <c r="AS206" s="26">
        <f t="shared" si="31"/>
        <v>222.8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473</v>
      </c>
      <c r="C207" s="14" t="s">
        <v>474</v>
      </c>
      <c r="D207" s="16">
        <v>3564093601195</v>
      </c>
      <c r="E207" s="16">
        <v>3564094601194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1.5</v>
      </c>
      <c r="O207" s="28">
        <v>1.5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215</v>
      </c>
      <c r="V207" s="21">
        <v>95</v>
      </c>
      <c r="W207" s="21">
        <v>175</v>
      </c>
      <c r="X207" s="41">
        <v>1.72</v>
      </c>
      <c r="Y207" s="22">
        <f t="shared" si="28"/>
        <v>0.21999999999999997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44.2</v>
      </c>
      <c r="AF207" s="23">
        <v>20.2</v>
      </c>
      <c r="AG207" s="23">
        <v>19.899999999999999</v>
      </c>
      <c r="AH207" s="24">
        <v>7.5</v>
      </c>
      <c r="AI207" s="24">
        <f>IFERROR(AH207-(X207*AD207),"")</f>
        <v>0.62000000000000011</v>
      </c>
      <c r="AJ207" s="17">
        <f t="shared" si="34"/>
        <v>96</v>
      </c>
      <c r="AK207" s="17">
        <v>6</v>
      </c>
      <c r="AL207" s="17">
        <f>AK207*AD207</f>
        <v>24</v>
      </c>
      <c r="AM207" s="17">
        <v>4</v>
      </c>
      <c r="AN207" s="17">
        <f>AK207*AM207</f>
        <v>24</v>
      </c>
      <c r="AO207" s="17">
        <v>110</v>
      </c>
      <c r="AP207" s="17">
        <v>80</v>
      </c>
      <c r="AQ207" s="25">
        <v>92.6</v>
      </c>
      <c r="AR207" s="50">
        <f>(AH207*AK207)</f>
        <v>45</v>
      </c>
      <c r="AS207" s="26">
        <f t="shared" si="31"/>
        <v>198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475</v>
      </c>
      <c r="C208" s="14" t="s">
        <v>476</v>
      </c>
      <c r="D208" s="16">
        <v>3564093601188</v>
      </c>
      <c r="E208" s="16">
        <v>3564094601187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90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 t="shared" ref="AI208" si="35">IFERROR(AH208-(X208*AD208),"")</f>
        <v>0.62000000000000011</v>
      </c>
      <c r="AJ208" s="17">
        <f t="shared" si="34"/>
        <v>96</v>
      </c>
      <c r="AK208" s="17">
        <v>6</v>
      </c>
      <c r="AL208" s="17">
        <f t="shared" ref="AL208" si="36">AK208*AD208</f>
        <v>24</v>
      </c>
      <c r="AM208" s="17">
        <v>4</v>
      </c>
      <c r="AN208" s="17">
        <f t="shared" ref="AN208" si="37">AK208*AM208</f>
        <v>24</v>
      </c>
      <c r="AO208" s="17">
        <v>110</v>
      </c>
      <c r="AP208" s="17">
        <v>80</v>
      </c>
      <c r="AQ208" s="25">
        <v>92.6</v>
      </c>
      <c r="AR208" s="50">
        <f t="shared" ref="AR208" si="38"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477</v>
      </c>
      <c r="C209" s="14" t="s">
        <v>478</v>
      </c>
      <c r="D209" s="16">
        <v>3564093601119</v>
      </c>
      <c r="E209" s="16">
        <v>3564094601118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165</v>
      </c>
      <c r="L209" s="18">
        <v>86</v>
      </c>
      <c r="M209" s="18">
        <v>130</v>
      </c>
      <c r="N209" s="28">
        <v>1.62</v>
      </c>
      <c r="O209" s="28">
        <v>1.62</v>
      </c>
      <c r="P209" s="28">
        <v>96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222</v>
      </c>
      <c r="V209" s="21">
        <v>145</v>
      </c>
      <c r="W209" s="21">
        <v>202</v>
      </c>
      <c r="X209" s="41">
        <v>2.02</v>
      </c>
      <c r="Y209" s="22">
        <f t="shared" si="28"/>
        <v>0.39999999999999991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45.6</v>
      </c>
      <c r="AF209" s="23">
        <v>30.2</v>
      </c>
      <c r="AG209" s="23">
        <v>22.6</v>
      </c>
      <c r="AH209" s="24">
        <v>8.6999999999999993</v>
      </c>
      <c r="AI209" s="24">
        <f t="shared" si="32"/>
        <v>0.61999999999999922</v>
      </c>
      <c r="AJ209" s="17">
        <f t="shared" si="34"/>
        <v>64</v>
      </c>
      <c r="AK209" s="17">
        <v>4</v>
      </c>
      <c r="AL209" s="17">
        <f t="shared" si="20"/>
        <v>16</v>
      </c>
      <c r="AM209" s="17">
        <v>4</v>
      </c>
      <c r="AN209" s="17">
        <f t="shared" si="33"/>
        <v>16</v>
      </c>
      <c r="AO209" s="17">
        <v>110</v>
      </c>
      <c r="AP209" s="17">
        <v>80</v>
      </c>
      <c r="AQ209" s="25">
        <v>103.4</v>
      </c>
      <c r="AR209" s="50">
        <f t="shared" si="21"/>
        <v>34.799999999999997</v>
      </c>
      <c r="AS209" s="26">
        <f t="shared" si="31"/>
        <v>157.19999999999999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479</v>
      </c>
      <c r="C210" s="14" t="s">
        <v>480</v>
      </c>
      <c r="D210" s="16">
        <v>3564093601126</v>
      </c>
      <c r="E210" s="16">
        <v>3564094601125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481</v>
      </c>
      <c r="C211" s="14" t="s">
        <v>482</v>
      </c>
      <c r="D211" s="16">
        <v>3564093601133</v>
      </c>
      <c r="E211" s="16">
        <v>3564094601132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183</v>
      </c>
      <c r="L211" s="18">
        <v>79</v>
      </c>
      <c r="M211" s="18">
        <v>170</v>
      </c>
      <c r="N211" s="28">
        <v>1.9</v>
      </c>
      <c r="O211" s="28">
        <v>1.95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189</v>
      </c>
      <c r="V211" s="21">
        <v>85</v>
      </c>
      <c r="W211" s="21">
        <v>182</v>
      </c>
      <c r="X211" s="41">
        <v>2.0499999999999998</v>
      </c>
      <c r="Y211" s="22">
        <f t="shared" si="28"/>
        <v>9.9999999999999867E-2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39.4</v>
      </c>
      <c r="AF211" s="23">
        <v>28.4</v>
      </c>
      <c r="AG211" s="23">
        <v>20.7</v>
      </c>
      <c r="AH211" s="24">
        <v>8.6</v>
      </c>
      <c r="AI211" s="24">
        <f t="shared" si="32"/>
        <v>0.40000000000000036</v>
      </c>
      <c r="AJ211" s="17">
        <v>160</v>
      </c>
      <c r="AK211" s="17">
        <v>10</v>
      </c>
      <c r="AL211" s="17">
        <f t="shared" si="20"/>
        <v>40</v>
      </c>
      <c r="AM211" s="17">
        <v>4</v>
      </c>
      <c r="AN211" s="17">
        <v>40</v>
      </c>
      <c r="AO211" s="17">
        <v>110</v>
      </c>
      <c r="AP211" s="17">
        <v>80</v>
      </c>
      <c r="AQ211" s="25">
        <v>103</v>
      </c>
      <c r="AR211" s="50">
        <f t="shared" si="21"/>
        <v>86</v>
      </c>
      <c r="AS211" s="26">
        <f t="shared" si="31"/>
        <v>362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483</v>
      </c>
      <c r="C212" s="14" t="s">
        <v>484</v>
      </c>
      <c r="D212" s="16">
        <v>3564093601140</v>
      </c>
      <c r="E212" s="16">
        <v>3564094601149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114</v>
      </c>
      <c r="L212" s="18">
        <v>70</v>
      </c>
      <c r="M212" s="18">
        <v>105</v>
      </c>
      <c r="N212" s="28">
        <v>0.7</v>
      </c>
      <c r="O212" s="28">
        <v>0.7</v>
      </c>
      <c r="P212" s="28">
        <v>36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255</v>
      </c>
      <c r="V212" s="21">
        <v>167</v>
      </c>
      <c r="W212" s="21">
        <v>145</v>
      </c>
      <c r="X212" s="41">
        <v>0.83</v>
      </c>
      <c r="Y212" s="22">
        <f t="shared" si="28"/>
        <v>0.13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25.5</v>
      </c>
      <c r="AF212" s="23">
        <v>16.7</v>
      </c>
      <c r="AG212" s="23">
        <v>14.5</v>
      </c>
      <c r="AH212" s="24">
        <v>3.4</v>
      </c>
      <c r="AI212" s="24">
        <f t="shared" si="32"/>
        <v>8.0000000000000071E-2</v>
      </c>
      <c r="AJ212" s="17">
        <v>432</v>
      </c>
      <c r="AK212" s="17">
        <v>18</v>
      </c>
      <c r="AL212" s="17">
        <f t="shared" si="20"/>
        <v>72</v>
      </c>
      <c r="AM212" s="17">
        <v>6</v>
      </c>
      <c r="AN212" s="17">
        <v>108</v>
      </c>
      <c r="AO212" s="17">
        <v>110</v>
      </c>
      <c r="AP212" s="17">
        <v>80</v>
      </c>
      <c r="AQ212" s="25">
        <v>100</v>
      </c>
      <c r="AR212" s="50">
        <f t="shared" si="21"/>
        <v>61.199999999999996</v>
      </c>
      <c r="AS212" s="26">
        <f t="shared" si="31"/>
        <v>385.2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485</v>
      </c>
      <c r="C213" s="14" t="s">
        <v>486</v>
      </c>
      <c r="D213" s="16">
        <v>3564093601218</v>
      </c>
      <c r="E213" s="16">
        <v>3564094601217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133</v>
      </c>
      <c r="L213" s="18">
        <v>70</v>
      </c>
      <c r="M213" s="18">
        <v>31</v>
      </c>
      <c r="N213" s="28">
        <v>0.55000000000000004</v>
      </c>
      <c r="O213" s="28">
        <v>0.55000000000000004</v>
      </c>
      <c r="P213" s="28">
        <v>60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183</v>
      </c>
      <c r="V213" s="21">
        <v>106</v>
      </c>
      <c r="W213" s="21">
        <v>37</v>
      </c>
      <c r="X213" s="41">
        <v>0.6</v>
      </c>
      <c r="Y213" s="22">
        <f t="shared" si="28"/>
        <v>4.9999999999999933E-2</v>
      </c>
      <c r="Z213" s="44">
        <v>2</v>
      </c>
      <c r="AA213" s="44">
        <v>0</v>
      </c>
      <c r="AB213" s="44">
        <v>0</v>
      </c>
      <c r="AC213" s="44">
        <v>0.5</v>
      </c>
      <c r="AD213" s="36">
        <v>15</v>
      </c>
      <c r="AE213" s="23">
        <v>30</v>
      </c>
      <c r="AF213" s="23">
        <v>25</v>
      </c>
      <c r="AG213" s="23">
        <v>25</v>
      </c>
      <c r="AH213" s="24">
        <v>9.4</v>
      </c>
      <c r="AI213" s="24">
        <v>0.4</v>
      </c>
      <c r="AJ213" s="17">
        <v>540</v>
      </c>
      <c r="AK213" s="17">
        <v>6</v>
      </c>
      <c r="AL213" s="17">
        <v>90</v>
      </c>
      <c r="AM213" s="17">
        <v>6</v>
      </c>
      <c r="AN213" s="17">
        <v>36</v>
      </c>
      <c r="AO213" s="17">
        <v>113</v>
      </c>
      <c r="AP213" s="17">
        <v>80</v>
      </c>
      <c r="AQ213" s="25">
        <v>96</v>
      </c>
      <c r="AR213" s="50">
        <v>56</v>
      </c>
      <c r="AS213" s="26">
        <f t="shared" si="31"/>
        <v>336</v>
      </c>
      <c r="AT213" s="26">
        <v>0</v>
      </c>
    </row>
    <row r="214" spans="1:46" s="27" customFormat="1" ht="17.649999999999999" customHeight="1">
      <c r="A214" s="12" t="s">
        <v>487</v>
      </c>
      <c r="B214" s="15" t="s">
        <v>488</v>
      </c>
      <c r="C214" s="14" t="s">
        <v>489</v>
      </c>
      <c r="D214" s="16">
        <v>3564093601157</v>
      </c>
      <c r="E214" s="16">
        <v>3564094601156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114</v>
      </c>
      <c r="L214" s="18">
        <v>70</v>
      </c>
      <c r="M214" s="18">
        <v>85</v>
      </c>
      <c r="N214" s="28">
        <v>0.75</v>
      </c>
      <c r="O214" s="28">
        <v>0.75</v>
      </c>
      <c r="P214" s="28">
        <v>36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120</v>
      </c>
      <c r="V214" s="21">
        <v>76</v>
      </c>
      <c r="W214" s="21">
        <v>139</v>
      </c>
      <c r="X214" s="41">
        <v>0.87</v>
      </c>
      <c r="Y214" s="22">
        <f t="shared" si="28"/>
        <v>0.12</v>
      </c>
      <c r="Z214" s="44">
        <v>2</v>
      </c>
      <c r="AA214" s="44">
        <v>0</v>
      </c>
      <c r="AB214" s="44">
        <v>0</v>
      </c>
      <c r="AC214" s="44">
        <v>0.5</v>
      </c>
      <c r="AD214" s="36">
        <v>4</v>
      </c>
      <c r="AE214" s="23">
        <v>25.5</v>
      </c>
      <c r="AF214" s="23">
        <v>16.7</v>
      </c>
      <c r="AG214" s="23">
        <v>16.399999999999999</v>
      </c>
      <c r="AH214" s="24">
        <v>3.7</v>
      </c>
      <c r="AI214" s="24">
        <f t="shared" si="32"/>
        <v>0.2200000000000002</v>
      </c>
      <c r="AJ214" s="17">
        <v>320</v>
      </c>
      <c r="AK214" s="17">
        <v>16</v>
      </c>
      <c r="AL214" s="17">
        <f t="shared" si="20"/>
        <v>64</v>
      </c>
      <c r="AM214" s="17">
        <v>5</v>
      </c>
      <c r="AN214" s="17">
        <v>80</v>
      </c>
      <c r="AO214" s="17">
        <v>110</v>
      </c>
      <c r="AP214" s="17">
        <v>80</v>
      </c>
      <c r="AQ214" s="25">
        <v>97</v>
      </c>
      <c r="AR214" s="50">
        <f t="shared" si="21"/>
        <v>59.2</v>
      </c>
      <c r="AS214" s="26">
        <f t="shared" si="31"/>
        <v>314</v>
      </c>
      <c r="AT214" s="26">
        <v>18</v>
      </c>
    </row>
    <row r="215" spans="1:46" s="27" customFormat="1" ht="17.649999999999999" customHeight="1">
      <c r="A215" s="12" t="s">
        <v>487</v>
      </c>
      <c r="B215" s="15" t="s">
        <v>490</v>
      </c>
      <c r="C215" s="14" t="s">
        <v>491</v>
      </c>
      <c r="D215" s="16">
        <v>3564093601164</v>
      </c>
      <c r="E215" s="16">
        <v>3564094601163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52</v>
      </c>
      <c r="K215" s="18">
        <v>175</v>
      </c>
      <c r="L215" s="18">
        <v>87</v>
      </c>
      <c r="M215" s="18">
        <v>155</v>
      </c>
      <c r="N215" s="28">
        <v>2.8</v>
      </c>
      <c r="O215" s="28">
        <v>2.8</v>
      </c>
      <c r="P215" s="28">
        <v>180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211</v>
      </c>
      <c r="V215" s="21">
        <v>93</v>
      </c>
      <c r="W215" s="21">
        <v>164</v>
      </c>
      <c r="X215" s="41">
        <v>3</v>
      </c>
      <c r="Y215" s="22">
        <f t="shared" si="28"/>
        <v>0.20000000000000018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43.7</v>
      </c>
      <c r="AF215" s="23">
        <v>20.100000000000001</v>
      </c>
      <c r="AG215" s="23">
        <v>18.7</v>
      </c>
      <c r="AH215" s="24">
        <v>12.5</v>
      </c>
      <c r="AI215" s="24">
        <f t="shared" si="32"/>
        <v>0.5</v>
      </c>
      <c r="AJ215" s="17">
        <v>180</v>
      </c>
      <c r="AK215" s="17">
        <v>9</v>
      </c>
      <c r="AL215" s="17">
        <f t="shared" ref="AL215:AL216" si="39">AK215*AD215</f>
        <v>36</v>
      </c>
      <c r="AM215" s="17">
        <v>5</v>
      </c>
      <c r="AN215" s="17">
        <v>45</v>
      </c>
      <c r="AO215" s="17">
        <v>110</v>
      </c>
      <c r="AP215" s="17">
        <v>80</v>
      </c>
      <c r="AQ215" s="25">
        <v>109.5</v>
      </c>
      <c r="AR215" s="50">
        <f t="shared" si="21"/>
        <v>112.5</v>
      </c>
      <c r="AS215" s="26">
        <f t="shared" si="31"/>
        <v>580.5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492</v>
      </c>
      <c r="C216" s="14" t="s">
        <v>493</v>
      </c>
      <c r="D216" s="16">
        <v>3564093601171</v>
      </c>
      <c r="E216" s="16">
        <v>3564094601170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166</v>
      </c>
      <c r="L216" s="18">
        <v>127</v>
      </c>
      <c r="M216" s="18">
        <v>175</v>
      </c>
      <c r="N216" s="28">
        <v>3.3</v>
      </c>
      <c r="O216" s="28">
        <v>3.3</v>
      </c>
      <c r="P216" s="28">
        <v>216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172</v>
      </c>
      <c r="V216" s="21">
        <v>132</v>
      </c>
      <c r="W216" s="21">
        <v>198</v>
      </c>
      <c r="X216" s="41">
        <v>3.5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35.9</v>
      </c>
      <c r="AF216" s="23">
        <v>27.9</v>
      </c>
      <c r="AG216" s="23">
        <v>22.3</v>
      </c>
      <c r="AH216" s="24">
        <v>14.6</v>
      </c>
      <c r="AI216" s="24">
        <f t="shared" si="32"/>
        <v>0.59999999999999964</v>
      </c>
      <c r="AJ216" s="17">
        <v>96</v>
      </c>
      <c r="AK216" s="17">
        <v>6</v>
      </c>
      <c r="AL216" s="17">
        <f t="shared" si="39"/>
        <v>24</v>
      </c>
      <c r="AM216" s="17">
        <v>4</v>
      </c>
      <c r="AN216" s="17">
        <v>24</v>
      </c>
      <c r="AO216" s="17">
        <v>110</v>
      </c>
      <c r="AP216" s="17">
        <v>80</v>
      </c>
      <c r="AQ216" s="25">
        <v>104.2</v>
      </c>
      <c r="AR216" s="50">
        <f t="shared" si="21"/>
        <v>87.6</v>
      </c>
      <c r="AS216" s="26">
        <f t="shared" si="31"/>
        <v>368.4</v>
      </c>
      <c r="AT216" s="26">
        <v>18</v>
      </c>
    </row>
    <row r="217" spans="1:46" s="27" customFormat="1" ht="17.649999999999999" customHeight="1">
      <c r="A217" s="12" t="s">
        <v>494</v>
      </c>
      <c r="B217" s="15" t="s">
        <v>495</v>
      </c>
      <c r="C217" s="14" t="s">
        <v>496</v>
      </c>
      <c r="D217" s="16">
        <v>3564093008796</v>
      </c>
      <c r="E217" s="16">
        <v>3564094008795</v>
      </c>
      <c r="F217" s="17" t="s">
        <v>50</v>
      </c>
      <c r="G217" s="17">
        <v>8507102090</v>
      </c>
      <c r="H217" s="17">
        <v>2800</v>
      </c>
      <c r="I217" s="17">
        <v>8</v>
      </c>
      <c r="J217" s="17" t="s">
        <v>52</v>
      </c>
      <c r="K217" s="18">
        <v>182</v>
      </c>
      <c r="L217" s="18">
        <v>77</v>
      </c>
      <c r="M217" s="18">
        <v>168</v>
      </c>
      <c r="N217" s="28">
        <v>5.2</v>
      </c>
      <c r="O217" s="28">
        <v>5.2</v>
      </c>
      <c r="P217" s="28" t="s">
        <v>52</v>
      </c>
      <c r="Q217" s="19">
        <v>0.441</v>
      </c>
      <c r="R217" s="19">
        <v>0.58199999999999996</v>
      </c>
      <c r="S217" s="19">
        <v>1.32</v>
      </c>
      <c r="T217" s="20">
        <v>0.41499999999999998</v>
      </c>
      <c r="U217" s="21">
        <v>187</v>
      </c>
      <c r="V217" s="21">
        <v>82</v>
      </c>
      <c r="W217" s="21">
        <v>176</v>
      </c>
      <c r="X217" s="41">
        <v>5.3</v>
      </c>
      <c r="Y217" s="22">
        <f t="shared" si="28"/>
        <v>9.9999999999999645E-2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</v>
      </c>
      <c r="AF217" s="23">
        <v>20.3</v>
      </c>
      <c r="AG217" s="23">
        <v>19.8</v>
      </c>
      <c r="AH217" s="24">
        <v>22.5</v>
      </c>
      <c r="AI217" s="24">
        <f t="shared" si="32"/>
        <v>1.3000000000000007</v>
      </c>
      <c r="AJ217" s="17">
        <v>144</v>
      </c>
      <c r="AK217" s="17">
        <v>12</v>
      </c>
      <c r="AL217" s="17">
        <f>AK217*AD217</f>
        <v>48</v>
      </c>
      <c r="AM217" s="17">
        <v>3</v>
      </c>
      <c r="AN217" s="17">
        <v>36</v>
      </c>
      <c r="AO217" s="17">
        <v>130</v>
      </c>
      <c r="AP217" s="17">
        <v>80</v>
      </c>
      <c r="AQ217" s="25">
        <v>83</v>
      </c>
      <c r="AR217" s="50">
        <f t="shared" si="21"/>
        <v>270</v>
      </c>
      <c r="AS217" s="26">
        <f t="shared" si="31"/>
        <v>825</v>
      </c>
      <c r="AT217" s="26">
        <v>15</v>
      </c>
    </row>
    <row r="218" spans="1:46" s="27" customFormat="1" ht="17.649999999999999" customHeight="1">
      <c r="A218" s="12" t="s">
        <v>494</v>
      </c>
      <c r="B218" s="15" t="s">
        <v>497</v>
      </c>
      <c r="C218" s="14" t="s">
        <v>498</v>
      </c>
      <c r="D218" s="16">
        <v>3564093009014</v>
      </c>
      <c r="E218" s="16" t="s">
        <v>287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195</v>
      </c>
      <c r="L218" s="18">
        <v>125</v>
      </c>
      <c r="M218" s="18">
        <v>176</v>
      </c>
      <c r="N218" s="28">
        <v>6.4</v>
      </c>
      <c r="O218" s="28">
        <v>6.4</v>
      </c>
      <c r="P218" s="28" t="s">
        <v>52</v>
      </c>
      <c r="Q218" s="19">
        <v>1.07</v>
      </c>
      <c r="R218" s="19">
        <v>1.43</v>
      </c>
      <c r="S218" s="19">
        <v>1.33</v>
      </c>
      <c r="T218" s="20">
        <v>0.43</v>
      </c>
      <c r="U218" s="21">
        <v>195</v>
      </c>
      <c r="V218" s="21">
        <v>125</v>
      </c>
      <c r="W218" s="21">
        <v>176</v>
      </c>
      <c r="X218" s="41">
        <v>6.75</v>
      </c>
      <c r="Y218" s="22">
        <f t="shared" si="28"/>
        <v>0.34999999999999964</v>
      </c>
      <c r="Z218" s="44">
        <v>2</v>
      </c>
      <c r="AA218" s="44">
        <v>0</v>
      </c>
      <c r="AB218" s="44">
        <v>0</v>
      </c>
      <c r="AC218" s="44">
        <v>0.5</v>
      </c>
      <c r="AD218" s="36">
        <v>1</v>
      </c>
      <c r="AE218" s="23" t="s">
        <v>287</v>
      </c>
      <c r="AF218" s="23" t="s">
        <v>287</v>
      </c>
      <c r="AG218" s="23" t="s">
        <v>287</v>
      </c>
      <c r="AH218" s="24" t="s">
        <v>287</v>
      </c>
      <c r="AI218" s="24" t="str">
        <f t="shared" si="32"/>
        <v/>
      </c>
      <c r="AJ218" s="17">
        <v>116</v>
      </c>
      <c r="AK218" s="17">
        <v>29</v>
      </c>
      <c r="AL218" s="17">
        <f t="shared" ref="AL218:AL234" si="40">AK218*AD218</f>
        <v>29</v>
      </c>
      <c r="AM218" s="17">
        <v>4</v>
      </c>
      <c r="AN218" s="17">
        <v>116</v>
      </c>
      <c r="AO218" s="17">
        <v>113</v>
      </c>
      <c r="AP218" s="17">
        <v>80</v>
      </c>
      <c r="AQ218" s="25">
        <v>90</v>
      </c>
      <c r="AR218" s="50">
        <f>(X218*AK218)</f>
        <v>195.75</v>
      </c>
      <c r="AS218" s="26">
        <f t="shared" si="31"/>
        <v>798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499</v>
      </c>
      <c r="C219" s="14" t="s">
        <v>500</v>
      </c>
      <c r="D219" s="16">
        <v>3564093009021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si="40"/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 t="shared" ref="AR219:AR222" si="41"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501</v>
      </c>
      <c r="C220" s="14" t="s">
        <v>502</v>
      </c>
      <c r="D220" s="16">
        <v>3564093008772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6.65</v>
      </c>
      <c r="O220" s="28">
        <v>6.65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7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ref="AL220:AL221" si="42">AK220*AD220</f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si="41"/>
        <v>203</v>
      </c>
      <c r="AS220" s="26">
        <f t="shared" si="31"/>
        <v>827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503</v>
      </c>
      <c r="C221" s="14" t="s">
        <v>504</v>
      </c>
      <c r="D221" s="16">
        <v>3564093008789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si="42"/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505</v>
      </c>
      <c r="B222" s="15" t="s">
        <v>506</v>
      </c>
      <c r="C222" s="14" t="s">
        <v>507</v>
      </c>
      <c r="D222" s="16">
        <v>3564093009212</v>
      </c>
      <c r="E222" s="16" t="s">
        <v>287</v>
      </c>
      <c r="F222" s="17" t="s">
        <v>291</v>
      </c>
      <c r="G222" s="17">
        <v>8507102090</v>
      </c>
      <c r="H222" s="17">
        <v>2794</v>
      </c>
      <c r="I222" s="17">
        <v>8</v>
      </c>
      <c r="J222" s="17" t="s">
        <v>508</v>
      </c>
      <c r="K222" s="18">
        <v>196</v>
      </c>
      <c r="L222" s="18">
        <v>132</v>
      </c>
      <c r="M222" s="18">
        <v>180</v>
      </c>
      <c r="N222" s="28">
        <v>8.4</v>
      </c>
      <c r="O222" s="28">
        <v>8.4</v>
      </c>
      <c r="P222" s="28" t="s">
        <v>52</v>
      </c>
      <c r="Q222" s="19"/>
      <c r="R222" s="19"/>
      <c r="S222" s="19">
        <v>1.28</v>
      </c>
      <c r="T222" s="20"/>
      <c r="U222" s="21">
        <v>210</v>
      </c>
      <c r="V222" s="21">
        <v>146</v>
      </c>
      <c r="W222" s="21">
        <v>207</v>
      </c>
      <c r="X222" s="41">
        <v>8.42</v>
      </c>
      <c r="Y222" s="22">
        <f t="shared" si="28"/>
        <v>1.9999999999999574E-2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104</v>
      </c>
      <c r="AK222" s="17">
        <v>26</v>
      </c>
      <c r="AL222" s="17">
        <v>26</v>
      </c>
      <c r="AM222" s="17">
        <v>4</v>
      </c>
      <c r="AN222" s="17">
        <v>104</v>
      </c>
      <c r="AO222" s="17" t="s">
        <v>202</v>
      </c>
      <c r="AP222" s="17">
        <v>80</v>
      </c>
      <c r="AQ222" s="25">
        <v>103</v>
      </c>
      <c r="AR222" s="50">
        <f t="shared" si="41"/>
        <v>218.92</v>
      </c>
      <c r="AS222" s="26">
        <f t="shared" si="31"/>
        <v>890.68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509</v>
      </c>
      <c r="C223" s="14" t="s">
        <v>510</v>
      </c>
      <c r="D223" s="16">
        <v>3564093008611</v>
      </c>
      <c r="E223" s="16" t="s">
        <v>287</v>
      </c>
      <c r="F223" s="17" t="s">
        <v>50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195</v>
      </c>
      <c r="L223" s="18">
        <v>126</v>
      </c>
      <c r="M223" s="18">
        <v>221</v>
      </c>
      <c r="N223" s="28">
        <v>9.6</v>
      </c>
      <c r="O223" s="28">
        <v>9.6</v>
      </c>
      <c r="P223" s="28" t="s">
        <v>52</v>
      </c>
      <c r="Q223" s="19">
        <v>2.109375</v>
      </c>
      <c r="R223" s="19">
        <v>2.7</v>
      </c>
      <c r="S223" s="19">
        <v>1.28</v>
      </c>
      <c r="T223" s="20">
        <v>0.38</v>
      </c>
      <c r="U223" s="21" t="s">
        <v>52</v>
      </c>
      <c r="V223" s="21" t="s">
        <v>52</v>
      </c>
      <c r="W223" s="21" t="s">
        <v>52</v>
      </c>
      <c r="X223" s="41" t="s">
        <v>287</v>
      </c>
      <c r="Y223" s="22" t="s">
        <v>52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52</v>
      </c>
      <c r="AF223" s="23" t="s">
        <v>52</v>
      </c>
      <c r="AG223" s="23" t="s">
        <v>52</v>
      </c>
      <c r="AH223" s="24">
        <v>10.199999999999999</v>
      </c>
      <c r="AI223" s="24" t="str">
        <f t="shared" si="32"/>
        <v/>
      </c>
      <c r="AJ223" s="17">
        <v>81</v>
      </c>
      <c r="AK223" s="17">
        <v>27</v>
      </c>
      <c r="AL223" s="17">
        <v>27</v>
      </c>
      <c r="AM223" s="17">
        <v>3</v>
      </c>
      <c r="AN223" s="17">
        <v>81</v>
      </c>
      <c r="AO223" s="17">
        <v>113</v>
      </c>
      <c r="AP223" s="17">
        <v>80</v>
      </c>
      <c r="AQ223" s="25">
        <v>96</v>
      </c>
      <c r="AR223" s="50">
        <f t="shared" ref="AR223:AR225" si="43">AH223*AL223</f>
        <v>275.39999999999998</v>
      </c>
      <c r="AS223" s="26">
        <f t="shared" si="31"/>
        <v>841.19999999999993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511</v>
      </c>
      <c r="C224" s="14" t="s">
        <v>512</v>
      </c>
      <c r="D224" s="16">
        <v>3564093008857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/>
      <c r="AI224" s="24"/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" si="44">AH224*AL224</f>
        <v>0</v>
      </c>
      <c r="AS224" s="26">
        <f t="shared" si="31"/>
        <v>15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513</v>
      </c>
      <c r="C225" s="14" t="s">
        <v>514</v>
      </c>
      <c r="D225" s="16">
        <v>3564093008628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236</v>
      </c>
      <c r="L225" s="18">
        <v>128</v>
      </c>
      <c r="M225" s="18">
        <v>222</v>
      </c>
      <c r="N225" s="28">
        <v>11.6</v>
      </c>
      <c r="O225" s="28">
        <v>11.6</v>
      </c>
      <c r="P225" s="28" t="s">
        <v>52</v>
      </c>
      <c r="Q225" s="19">
        <v>3.046875</v>
      </c>
      <c r="R225" s="19">
        <v>3.9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>
        <v>12.6</v>
      </c>
      <c r="AI225" s="24" t="str">
        <f t="shared" si="32"/>
        <v/>
      </c>
      <c r="AJ225" s="17">
        <v>69</v>
      </c>
      <c r="AK225" s="17">
        <v>23</v>
      </c>
      <c r="AL225" s="17">
        <v>23</v>
      </c>
      <c r="AM225" s="17">
        <v>3</v>
      </c>
      <c r="AN225" s="17">
        <v>69</v>
      </c>
      <c r="AO225" s="17">
        <v>113</v>
      </c>
      <c r="AP225" s="17">
        <v>80</v>
      </c>
      <c r="AQ225" s="25">
        <v>95</v>
      </c>
      <c r="AR225" s="50">
        <f t="shared" si="43"/>
        <v>289.8</v>
      </c>
      <c r="AS225" s="26">
        <f t="shared" si="31"/>
        <v>884.40000000000009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515</v>
      </c>
      <c r="C226" s="14" t="s">
        <v>516</v>
      </c>
      <c r="D226" s="16">
        <v>3564093008864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ref="AR226" si="45">AH226*AL226</f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494</v>
      </c>
      <c r="B227" s="15" t="s">
        <v>517</v>
      </c>
      <c r="C227" s="14" t="s">
        <v>518</v>
      </c>
      <c r="D227" s="16" t="s">
        <v>287</v>
      </c>
      <c r="E227" s="16">
        <v>3564093008932</v>
      </c>
      <c r="F227" s="17" t="s">
        <v>50</v>
      </c>
      <c r="G227" s="17">
        <v>8507102090</v>
      </c>
      <c r="H227" s="17">
        <v>2800</v>
      </c>
      <c r="I227" s="17">
        <v>8</v>
      </c>
      <c r="J227" s="17" t="s">
        <v>52</v>
      </c>
      <c r="K227" s="18">
        <v>90</v>
      </c>
      <c r="L227" s="18">
        <v>101</v>
      </c>
      <c r="M227" s="18">
        <v>107</v>
      </c>
      <c r="N227" s="28">
        <v>1.39</v>
      </c>
      <c r="O227" s="28">
        <v>1.39</v>
      </c>
      <c r="P227" s="28" t="s">
        <v>52</v>
      </c>
      <c r="Q227" s="19">
        <v>0.24</v>
      </c>
      <c r="R227" s="19">
        <v>0.32</v>
      </c>
      <c r="S227" s="19">
        <v>1.3320000000000001</v>
      </c>
      <c r="T227" s="20">
        <v>0.436</v>
      </c>
      <c r="U227" s="21" t="s">
        <v>519</v>
      </c>
      <c r="V227" s="21"/>
      <c r="W227" s="21"/>
      <c r="X227" s="41" t="s">
        <v>287</v>
      </c>
      <c r="Y227" s="22"/>
      <c r="Z227" s="44">
        <v>1</v>
      </c>
      <c r="AA227" s="44">
        <v>0</v>
      </c>
      <c r="AB227" s="44">
        <v>0</v>
      </c>
      <c r="AC227" s="44">
        <v>0</v>
      </c>
      <c r="AD227" s="36">
        <v>10</v>
      </c>
      <c r="AE227" s="23">
        <v>38.799999999999997</v>
      </c>
      <c r="AF227" s="23">
        <v>19.2</v>
      </c>
      <c r="AG227" s="23">
        <v>12.5</v>
      </c>
      <c r="AH227" s="24">
        <v>14.85</v>
      </c>
      <c r="AI227" s="24" t="str">
        <f t="shared" si="32"/>
        <v/>
      </c>
      <c r="AJ227" s="17">
        <v>420</v>
      </c>
      <c r="AK227" s="17">
        <v>6</v>
      </c>
      <c r="AL227" s="17">
        <f t="shared" si="40"/>
        <v>60</v>
      </c>
      <c r="AM227" s="17">
        <v>7</v>
      </c>
      <c r="AN227" s="17">
        <v>42</v>
      </c>
      <c r="AO227" s="17">
        <v>113</v>
      </c>
      <c r="AP227" s="17">
        <v>80</v>
      </c>
      <c r="AQ227" s="25">
        <v>110</v>
      </c>
      <c r="AR227" s="50">
        <f t="shared" si="21"/>
        <v>89.1</v>
      </c>
      <c r="AS227" s="26">
        <f t="shared" si="31"/>
        <v>638.69999999999993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520</v>
      </c>
      <c r="C228" s="14" t="s">
        <v>521</v>
      </c>
      <c r="D228" s="16" t="s">
        <v>287</v>
      </c>
      <c r="E228" s="16">
        <v>3564093008925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151</v>
      </c>
      <c r="L228" s="18">
        <v>65</v>
      </c>
      <c r="M228" s="18">
        <v>99</v>
      </c>
      <c r="N228" s="28">
        <v>1.97</v>
      </c>
      <c r="O228" s="28">
        <v>1.97</v>
      </c>
      <c r="P228" s="28" t="s">
        <v>52</v>
      </c>
      <c r="Q228" s="19">
        <v>0.39</v>
      </c>
      <c r="R228" s="19">
        <v>0.51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5</v>
      </c>
      <c r="AE228" s="23">
        <v>35.200000000000003</v>
      </c>
      <c r="AF228" s="23">
        <v>16.3</v>
      </c>
      <c r="AG228" s="23">
        <v>12.2</v>
      </c>
      <c r="AH228" s="24">
        <v>10.6</v>
      </c>
      <c r="AI228" s="24" t="str">
        <f t="shared" si="32"/>
        <v/>
      </c>
      <c r="AJ228" s="17">
        <v>360</v>
      </c>
      <c r="AK228" s="17">
        <v>12</v>
      </c>
      <c r="AL228" s="17">
        <f t="shared" si="40"/>
        <v>60</v>
      </c>
      <c r="AM228" s="17">
        <v>6</v>
      </c>
      <c r="AN228" s="17">
        <v>72</v>
      </c>
      <c r="AO228" s="17">
        <v>113</v>
      </c>
      <c r="AP228" s="17">
        <v>80</v>
      </c>
      <c r="AQ228" s="25">
        <v>91</v>
      </c>
      <c r="AR228" s="50">
        <f t="shared" ref="AR228:AR283" si="46">(AH228*AK228)</f>
        <v>127.19999999999999</v>
      </c>
      <c r="AS228" s="26">
        <f t="shared" si="31"/>
        <v>778.19999999999993</v>
      </c>
      <c r="AT228" s="26">
        <v>15</v>
      </c>
    </row>
    <row r="229" spans="1:46" s="27" customFormat="1" ht="17.649999999999999" customHeight="1">
      <c r="A229" s="12" t="s">
        <v>522</v>
      </c>
      <c r="B229" s="15" t="s">
        <v>523</v>
      </c>
      <c r="C229" s="14" t="s">
        <v>524</v>
      </c>
      <c r="D229" s="16">
        <v>3661453105390</v>
      </c>
      <c r="E229" s="16" t="s">
        <v>287</v>
      </c>
      <c r="F229" s="17" t="s">
        <v>50</v>
      </c>
      <c r="G229" s="17">
        <v>8507102090</v>
      </c>
      <c r="H229" s="17">
        <v>2796</v>
      </c>
      <c r="I229" s="17">
        <v>8</v>
      </c>
      <c r="J229" s="17" t="s">
        <v>51</v>
      </c>
      <c r="K229" s="18">
        <v>184</v>
      </c>
      <c r="L229" s="18">
        <v>124</v>
      </c>
      <c r="M229" s="18">
        <v>175</v>
      </c>
      <c r="N229" s="28">
        <v>4.55</v>
      </c>
      <c r="O229" s="28">
        <v>7.07</v>
      </c>
      <c r="P229" s="28" t="s">
        <v>52</v>
      </c>
      <c r="Q229" s="19">
        <v>1.92</v>
      </c>
      <c r="R229" s="19">
        <v>2.4500000000000002</v>
      </c>
      <c r="S229" s="19">
        <v>1.28</v>
      </c>
      <c r="T229" s="20">
        <v>0.375</v>
      </c>
      <c r="U229" s="21">
        <v>280</v>
      </c>
      <c r="V229" s="21">
        <v>201</v>
      </c>
      <c r="W229" s="21">
        <v>208</v>
      </c>
      <c r="X229" s="41">
        <v>7.9</v>
      </c>
      <c r="Y229" s="22">
        <v>0.7</v>
      </c>
      <c r="Z229" s="44">
        <v>2</v>
      </c>
      <c r="AA229" s="44">
        <v>135</v>
      </c>
      <c r="AB229" s="44">
        <v>0</v>
      </c>
      <c r="AC229" s="44">
        <v>0.5</v>
      </c>
      <c r="AD229" s="36">
        <v>1</v>
      </c>
      <c r="AE229" s="23" t="s">
        <v>287</v>
      </c>
      <c r="AF229" s="23" t="s">
        <v>287</v>
      </c>
      <c r="AG229" s="23" t="s">
        <v>287</v>
      </c>
      <c r="AH229" s="24" t="s">
        <v>287</v>
      </c>
      <c r="AI229" s="24" t="str">
        <f t="shared" si="32"/>
        <v/>
      </c>
      <c r="AJ229" s="17">
        <v>56</v>
      </c>
      <c r="AK229" s="17">
        <v>14</v>
      </c>
      <c r="AL229" s="17">
        <f t="shared" si="40"/>
        <v>14</v>
      </c>
      <c r="AM229" s="17">
        <v>4</v>
      </c>
      <c r="AN229" s="17">
        <v>56</v>
      </c>
      <c r="AO229" s="17">
        <v>113</v>
      </c>
      <c r="AP229" s="17">
        <v>80</v>
      </c>
      <c r="AQ229" s="25">
        <v>100</v>
      </c>
      <c r="AR229" s="50">
        <f t="shared" ref="AR229:AR234" si="47">(X229*AK229)</f>
        <v>110.60000000000001</v>
      </c>
      <c r="AS229" s="26">
        <f t="shared" si="31"/>
        <v>457.40000000000003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525</v>
      </c>
      <c r="C230" s="14" t="s">
        <v>526</v>
      </c>
      <c r="D230" s="16">
        <v>3564093105402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101</v>
      </c>
      <c r="AR230" s="50">
        <f t="shared" si="47"/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527</v>
      </c>
      <c r="C231" s="14" t="s">
        <v>528</v>
      </c>
      <c r="D231" s="16" t="s">
        <v>529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195</v>
      </c>
      <c r="L231" s="18">
        <v>130</v>
      </c>
      <c r="M231" s="18">
        <v>180</v>
      </c>
      <c r="N231" s="28">
        <v>4.7</v>
      </c>
      <c r="O231" s="28">
        <v>7.22</v>
      </c>
      <c r="P231" s="28" t="s">
        <v>52</v>
      </c>
      <c r="Q231" s="19">
        <v>1.93</v>
      </c>
      <c r="R231" s="19">
        <v>2.4700000000000002</v>
      </c>
      <c r="S231" s="19">
        <v>1.28</v>
      </c>
      <c r="T231" s="20">
        <v>0.37</v>
      </c>
      <c r="U231" s="21">
        <v>286</v>
      </c>
      <c r="V231" s="21">
        <v>202</v>
      </c>
      <c r="W231" s="21">
        <v>206</v>
      </c>
      <c r="X231" s="41">
        <v>7.57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105.98</v>
      </c>
      <c r="AS231" s="26">
        <f t="shared" si="31"/>
        <v>438.92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530</v>
      </c>
      <c r="C232" s="14" t="s">
        <v>531</v>
      </c>
      <c r="D232" s="16" t="s">
        <v>532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533</v>
      </c>
      <c r="C233" s="14" t="s">
        <v>534</v>
      </c>
      <c r="D233" s="16" t="s">
        <v>535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5.56</v>
      </c>
      <c r="O233" s="28">
        <v>8.08</v>
      </c>
      <c r="P233" s="28" t="s">
        <v>52</v>
      </c>
      <c r="Q233" s="19">
        <v>1.88</v>
      </c>
      <c r="R233" s="19">
        <v>2.41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8.43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118.02</v>
      </c>
      <c r="AS233" s="26">
        <f t="shared" si="31"/>
        <v>487.08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536</v>
      </c>
      <c r="C234" s="14" t="s">
        <v>537</v>
      </c>
      <c r="D234" s="16" t="s">
        <v>538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539</v>
      </c>
      <c r="B235" s="15" t="s">
        <v>540</v>
      </c>
      <c r="C235" s="14" t="s">
        <v>541</v>
      </c>
      <c r="D235" s="16">
        <v>3564095606013</v>
      </c>
      <c r="E235" s="16">
        <v>3564096606012</v>
      </c>
      <c r="F235" s="17" t="s">
        <v>50</v>
      </c>
      <c r="G235" s="17">
        <v>8507600090</v>
      </c>
      <c r="H235" s="17">
        <v>3480</v>
      </c>
      <c r="I235" s="17">
        <v>9</v>
      </c>
      <c r="J235" s="17" t="s">
        <v>462</v>
      </c>
      <c r="K235" s="18">
        <v>94</v>
      </c>
      <c r="L235" s="18">
        <v>69</v>
      </c>
      <c r="M235" s="18">
        <v>25.5</v>
      </c>
      <c r="N235" s="28">
        <v>0.25700000000000001</v>
      </c>
      <c r="O235" s="28">
        <v>0.25700000000000001</v>
      </c>
      <c r="P235" s="28">
        <v>0.25700000000000001</v>
      </c>
      <c r="Q235" s="19" t="s">
        <v>52</v>
      </c>
      <c r="R235" s="19" t="s">
        <v>52</v>
      </c>
      <c r="S235" s="19" t="s">
        <v>52</v>
      </c>
      <c r="T235" s="20" t="s">
        <v>52</v>
      </c>
      <c r="U235" s="21">
        <v>117</v>
      </c>
      <c r="V235" s="21">
        <v>74</v>
      </c>
      <c r="W235" s="21">
        <v>39</v>
      </c>
      <c r="X235" s="41">
        <v>0.27200000000000002</v>
      </c>
      <c r="Y235" s="22">
        <v>0.06</v>
      </c>
      <c r="Z235" s="44" t="s">
        <v>52</v>
      </c>
      <c r="AA235" s="44" t="s">
        <v>52</v>
      </c>
      <c r="AB235" s="44" t="s">
        <v>52</v>
      </c>
      <c r="AC235" s="44" t="s">
        <v>52</v>
      </c>
      <c r="AD235" s="36">
        <v>34</v>
      </c>
      <c r="AE235" s="23">
        <v>37</v>
      </c>
      <c r="AF235" s="23">
        <v>17</v>
      </c>
      <c r="AG235" s="23">
        <v>26</v>
      </c>
      <c r="AH235" s="24">
        <v>10</v>
      </c>
      <c r="AI235" s="24">
        <f t="shared" si="32"/>
        <v>0.75199999999999889</v>
      </c>
      <c r="AJ235" s="17">
        <v>1224</v>
      </c>
      <c r="AK235" s="17">
        <v>12</v>
      </c>
      <c r="AL235" s="17">
        <v>408</v>
      </c>
      <c r="AM235" s="17">
        <v>3</v>
      </c>
      <c r="AN235" s="17">
        <v>36</v>
      </c>
      <c r="AO235" s="17">
        <v>113</v>
      </c>
      <c r="AP235" s="17">
        <v>80</v>
      </c>
      <c r="AQ235" s="25">
        <v>92</v>
      </c>
      <c r="AR235" s="50">
        <v>120</v>
      </c>
      <c r="AS235" s="26">
        <f t="shared" si="31"/>
        <v>375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542</v>
      </c>
      <c r="C236" s="14" t="s">
        <v>543</v>
      </c>
      <c r="D236" s="16">
        <v>3564095606020</v>
      </c>
      <c r="E236" s="16">
        <v>3564096606029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52</v>
      </c>
      <c r="K236" s="18">
        <v>128</v>
      </c>
      <c r="L236" s="18">
        <v>69</v>
      </c>
      <c r="M236" s="18">
        <v>50</v>
      </c>
      <c r="N236" s="28">
        <v>0.69299999999999995</v>
      </c>
      <c r="O236" s="28">
        <v>0.69299999999999995</v>
      </c>
      <c r="P236" s="28">
        <v>0.69299999999999995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153</v>
      </c>
      <c r="V236" s="21">
        <v>78</v>
      </c>
      <c r="W236" s="21">
        <v>60</v>
      </c>
      <c r="X236" s="41">
        <v>0.72399999999999998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16</v>
      </c>
      <c r="AE236" s="23">
        <v>33</v>
      </c>
      <c r="AF236" s="23">
        <v>25.5</v>
      </c>
      <c r="AG236" s="23">
        <v>19</v>
      </c>
      <c r="AH236" s="24">
        <v>12</v>
      </c>
      <c r="AI236" s="24">
        <f t="shared" si="32"/>
        <v>0.41600000000000037</v>
      </c>
      <c r="AJ236" s="17">
        <v>576</v>
      </c>
      <c r="AK236" s="17">
        <v>9</v>
      </c>
      <c r="AL236" s="17">
        <v>144</v>
      </c>
      <c r="AM236" s="17">
        <v>4</v>
      </c>
      <c r="AN236" s="17">
        <v>36</v>
      </c>
      <c r="AO236" s="17">
        <v>113</v>
      </c>
      <c r="AP236" s="17">
        <v>80</v>
      </c>
      <c r="AQ236" s="25">
        <v>90</v>
      </c>
      <c r="AR236" s="50">
        <v>108</v>
      </c>
      <c r="AS236" s="26">
        <f t="shared" si="31"/>
        <v>447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544</v>
      </c>
      <c r="C237" s="14" t="s">
        <v>545</v>
      </c>
      <c r="D237" s="16">
        <v>3564095606068</v>
      </c>
      <c r="E237" s="16">
        <v>3564096606067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462</v>
      </c>
      <c r="K237" s="18">
        <v>217</v>
      </c>
      <c r="L237" s="18">
        <v>85</v>
      </c>
      <c r="M237" s="18">
        <v>58</v>
      </c>
      <c r="N237" s="28">
        <v>0.96</v>
      </c>
      <c r="O237" s="28">
        <v>0.96</v>
      </c>
      <c r="P237" s="28">
        <v>0.96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195</v>
      </c>
      <c r="V237" s="21">
        <v>165</v>
      </c>
      <c r="W237" s="21">
        <v>95</v>
      </c>
      <c r="X237" s="41">
        <v>0.99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6</v>
      </c>
      <c r="AE237" s="23">
        <v>36</v>
      </c>
      <c r="AF237" s="23">
        <v>25</v>
      </c>
      <c r="AG237" s="23">
        <v>23</v>
      </c>
      <c r="AH237" s="24">
        <v>6.7</v>
      </c>
      <c r="AI237" s="24">
        <f>IFERROR(AH237-(X237*AD237),"")</f>
        <v>0.76000000000000068</v>
      </c>
      <c r="AJ237" s="17"/>
      <c r="AK237" s="17"/>
      <c r="AL237" s="17"/>
      <c r="AM237" s="17"/>
      <c r="AN237" s="17"/>
      <c r="AO237" s="17"/>
      <c r="AP237" s="17"/>
      <c r="AQ237" s="25"/>
      <c r="AR237" s="50"/>
      <c r="AS237" s="26">
        <f t="shared" si="31"/>
        <v>15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3564095606099</v>
      </c>
      <c r="E238" s="16">
        <v>3564096606098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70.5</v>
      </c>
      <c r="L238" s="18">
        <v>66</v>
      </c>
      <c r="M238" s="18">
        <v>57</v>
      </c>
      <c r="N238" s="28">
        <v>0.251</v>
      </c>
      <c r="O238" s="28">
        <v>0.251</v>
      </c>
      <c r="P238" s="28">
        <v>0.251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70</v>
      </c>
      <c r="V238" s="21">
        <v>64</v>
      </c>
      <c r="W238" s="21">
        <v>78</v>
      </c>
      <c r="X238" s="41">
        <v>0.26400000000000001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34</v>
      </c>
      <c r="AE238" s="23">
        <v>25</v>
      </c>
      <c r="AF238" s="23">
        <v>23</v>
      </c>
      <c r="AG238" s="23">
        <v>29.5</v>
      </c>
      <c r="AH238" s="24">
        <v>9.4</v>
      </c>
      <c r="AI238" s="24">
        <f t="shared" si="32"/>
        <v>0.42399999999999949</v>
      </c>
      <c r="AJ238" s="17">
        <v>1224</v>
      </c>
      <c r="AK238" s="17">
        <v>12</v>
      </c>
      <c r="AL238" s="17">
        <v>408</v>
      </c>
      <c r="AM238" s="17">
        <v>3</v>
      </c>
      <c r="AN238" s="17">
        <v>36</v>
      </c>
      <c r="AO238" s="17">
        <v>113</v>
      </c>
      <c r="AP238" s="17">
        <v>80</v>
      </c>
      <c r="AQ238" s="25">
        <v>102</v>
      </c>
      <c r="AR238" s="50">
        <v>112.80000000000001</v>
      </c>
      <c r="AS238" s="26">
        <f t="shared" si="31"/>
        <v>353.40000000000003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3564095606105</v>
      </c>
      <c r="E239" s="16">
        <v>3564096606104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93.5</v>
      </c>
      <c r="L239" s="18">
        <v>67</v>
      </c>
      <c r="M239" s="18">
        <v>26</v>
      </c>
      <c r="N239" s="28">
        <v>0.249</v>
      </c>
      <c r="O239" s="28">
        <v>0.247</v>
      </c>
      <c r="P239" s="28">
        <v>0.247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100</v>
      </c>
      <c r="V239" s="21">
        <v>80</v>
      </c>
      <c r="W239" s="21">
        <v>30</v>
      </c>
      <c r="X239" s="41">
        <v>0.26100000000000001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32</v>
      </c>
      <c r="AF239" s="23">
        <v>15</v>
      </c>
      <c r="AG239" s="23">
        <v>28</v>
      </c>
      <c r="AH239" s="24">
        <v>9.3000000000000007</v>
      </c>
      <c r="AI239" s="24">
        <f t="shared" si="32"/>
        <v>0.42600000000000016</v>
      </c>
      <c r="AJ239" s="17">
        <v>1530</v>
      </c>
      <c r="AK239" s="17">
        <v>15</v>
      </c>
      <c r="AL239" s="17">
        <v>510</v>
      </c>
      <c r="AM239" s="17">
        <v>3</v>
      </c>
      <c r="AN239" s="17">
        <v>45</v>
      </c>
      <c r="AO239" s="17">
        <v>113</v>
      </c>
      <c r="AP239" s="17">
        <v>80</v>
      </c>
      <c r="AQ239" s="25">
        <v>98</v>
      </c>
      <c r="AR239" s="50">
        <v>139.5</v>
      </c>
      <c r="AS239" s="26">
        <f t="shared" si="31"/>
        <v>433.5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3564095606174</v>
      </c>
      <c r="E240" s="16">
        <v>3564096606173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149</v>
      </c>
      <c r="L240" s="18">
        <v>69</v>
      </c>
      <c r="M240" s="18">
        <v>40</v>
      </c>
      <c r="N240" s="28">
        <v>0.48399999999999999</v>
      </c>
      <c r="O240" s="28">
        <v>0.47599999999999998</v>
      </c>
      <c r="P240" s="28">
        <v>0.47599999999999998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160</v>
      </c>
      <c r="V240" s="21">
        <v>70</v>
      </c>
      <c r="W240" s="21">
        <v>52</v>
      </c>
      <c r="X240" s="41">
        <v>0.5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16</v>
      </c>
      <c r="AE240" s="23">
        <v>31</v>
      </c>
      <c r="AF240" s="23">
        <v>18</v>
      </c>
      <c r="AG240" s="23">
        <v>26.5</v>
      </c>
      <c r="AH240" s="24">
        <v>8.5</v>
      </c>
      <c r="AI240" s="24">
        <f>IFERROR(AH240-(X240*AD240),"")</f>
        <v>0.5</v>
      </c>
      <c r="AJ240" s="17">
        <v>576</v>
      </c>
      <c r="AK240" s="17">
        <v>12</v>
      </c>
      <c r="AL240" s="17">
        <v>192</v>
      </c>
      <c r="AM240" s="17">
        <v>3</v>
      </c>
      <c r="AN240" s="17">
        <v>36</v>
      </c>
      <c r="AO240" s="17">
        <v>113</v>
      </c>
      <c r="AP240" s="17">
        <v>80</v>
      </c>
      <c r="AQ240" s="25">
        <v>94</v>
      </c>
      <c r="AR240" s="50">
        <v>102</v>
      </c>
      <c r="AS240" s="26">
        <f t="shared" si="31"/>
        <v>321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3564095606198</v>
      </c>
      <c r="E241" s="16">
        <v>3564096606197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0.496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8.6999999999999993</v>
      </c>
      <c r="AI241" s="24">
        <f t="shared" ref="AI241:AI315" si="48">IFERROR(AH241-(X241*AD241),"")</f>
        <v>0.76399999999999935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104.39999999999999</v>
      </c>
      <c r="AS241" s="26">
        <f t="shared" si="31"/>
        <v>328.2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3564095606204</v>
      </c>
      <c r="E242" s="16">
        <v>3564096606203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72.5</v>
      </c>
      <c r="L242" s="18">
        <v>67</v>
      </c>
      <c r="M242" s="18">
        <v>61</v>
      </c>
      <c r="N242" s="28">
        <v>0.26700000000000002</v>
      </c>
      <c r="O242" s="28">
        <v>0.27</v>
      </c>
      <c r="P242" s="28">
        <v>0.27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70</v>
      </c>
      <c r="V242" s="21">
        <v>64</v>
      </c>
      <c r="W242" s="21">
        <v>78</v>
      </c>
      <c r="X242" s="41">
        <v>0.28299999999999997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34</v>
      </c>
      <c r="AE242" s="23">
        <v>25</v>
      </c>
      <c r="AF242" s="23">
        <v>23</v>
      </c>
      <c r="AG242" s="23">
        <v>29.5</v>
      </c>
      <c r="AH242" s="24">
        <v>10</v>
      </c>
      <c r="AI242" s="24">
        <f>IFERROR(AH242-(X242*AD242),"")</f>
        <v>0.37800000000000011</v>
      </c>
      <c r="AJ242" s="17">
        <v>1224</v>
      </c>
      <c r="AK242" s="17">
        <v>12</v>
      </c>
      <c r="AL242" s="17">
        <v>408</v>
      </c>
      <c r="AM242" s="17">
        <v>3</v>
      </c>
      <c r="AN242" s="17">
        <v>36</v>
      </c>
      <c r="AO242" s="17">
        <v>113</v>
      </c>
      <c r="AP242" s="17">
        <v>80</v>
      </c>
      <c r="AQ242" s="25">
        <v>102</v>
      </c>
      <c r="AR242" s="50">
        <v>120</v>
      </c>
      <c r="AS242" s="26">
        <f t="shared" si="31"/>
        <v>375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556</v>
      </c>
      <c r="C243" s="14" t="s">
        <v>557</v>
      </c>
      <c r="D243" s="16">
        <v>3564095606211</v>
      </c>
      <c r="E243" s="16">
        <v>3564096606210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52</v>
      </c>
      <c r="K243" s="18">
        <v>220.7</v>
      </c>
      <c r="L243" s="18">
        <v>67.3</v>
      </c>
      <c r="M243" s="18">
        <v>22.4</v>
      </c>
      <c r="N243" s="28">
        <v>0.56999999999999995</v>
      </c>
      <c r="O243" s="28">
        <v>0.56999999999999995</v>
      </c>
      <c r="P243" s="28">
        <v>0.56999999999999995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250</v>
      </c>
      <c r="V243" s="21">
        <v>80</v>
      </c>
      <c r="W243" s="21">
        <v>30</v>
      </c>
      <c r="X243" s="41">
        <v>0.59499999999999997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20</v>
      </c>
      <c r="AE243" s="23">
        <v>32.5</v>
      </c>
      <c r="AF243" s="23">
        <v>26</v>
      </c>
      <c r="AG243" s="23">
        <v>20</v>
      </c>
      <c r="AH243" s="24">
        <v>12.7</v>
      </c>
      <c r="AI243" s="24">
        <f>IFERROR(AH243-(X243*AD243),"")</f>
        <v>0.80000000000000071</v>
      </c>
      <c r="AJ243" s="17">
        <v>720</v>
      </c>
      <c r="AK243" s="17">
        <v>9</v>
      </c>
      <c r="AL243" s="17">
        <v>180</v>
      </c>
      <c r="AM243" s="17">
        <v>4</v>
      </c>
      <c r="AN243" s="17">
        <v>36</v>
      </c>
      <c r="AO243" s="17">
        <v>113</v>
      </c>
      <c r="AP243" s="17">
        <v>80</v>
      </c>
      <c r="AQ243" s="25">
        <v>94</v>
      </c>
      <c r="AR243" s="50">
        <v>114.3</v>
      </c>
      <c r="AS243" s="26">
        <f t="shared" si="31"/>
        <v>472.2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558</v>
      </c>
      <c r="C244" s="14" t="s">
        <v>559</v>
      </c>
      <c r="D244" s="16">
        <v>3564095606310</v>
      </c>
      <c r="E244" s="16">
        <v>3564096606319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462</v>
      </c>
      <c r="K244" s="18">
        <v>138.5</v>
      </c>
      <c r="L244" s="18">
        <v>81</v>
      </c>
      <c r="M244" s="18">
        <v>38</v>
      </c>
      <c r="N244" s="28">
        <v>0.37</v>
      </c>
      <c r="O244" s="28">
        <v>0.37</v>
      </c>
      <c r="P244" s="28">
        <v>0.37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160</v>
      </c>
      <c r="V244" s="21">
        <v>91</v>
      </c>
      <c r="W244" s="21">
        <v>48</v>
      </c>
      <c r="X244" s="41">
        <v>0.42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34.5</v>
      </c>
      <c r="AF244" s="23">
        <v>21</v>
      </c>
      <c r="AG244" s="23">
        <v>28</v>
      </c>
      <c r="AH244" s="24">
        <v>9</v>
      </c>
      <c r="AI244" s="24">
        <f>IFERROR(AH244-(X244*AD244),"")</f>
        <v>0.59999999999999964</v>
      </c>
      <c r="AJ244" s="17">
        <v>600</v>
      </c>
      <c r="AK244" s="17">
        <v>10</v>
      </c>
      <c r="AL244" s="17">
        <v>200</v>
      </c>
      <c r="AM244" s="17">
        <v>3</v>
      </c>
      <c r="AN244" s="17">
        <v>30</v>
      </c>
      <c r="AO244" s="17">
        <v>113</v>
      </c>
      <c r="AP244" s="17">
        <v>80</v>
      </c>
      <c r="AQ244" s="25">
        <v>98</v>
      </c>
      <c r="AR244" s="50">
        <v>90</v>
      </c>
      <c r="AS244" s="26">
        <f t="shared" si="31"/>
        <v>285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560</v>
      </c>
      <c r="C245" s="14" t="s">
        <v>561</v>
      </c>
      <c r="D245" s="16">
        <v>3564095606129</v>
      </c>
      <c r="E245" s="16">
        <v>3564096606128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212</v>
      </c>
      <c r="L245" s="18">
        <v>164</v>
      </c>
      <c r="M245" s="18">
        <v>108</v>
      </c>
      <c r="N245" s="28">
        <v>1.042</v>
      </c>
      <c r="O245" s="28">
        <v>1.042</v>
      </c>
      <c r="P245" s="28">
        <v>1.042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221</v>
      </c>
      <c r="V245" s="21">
        <v>171</v>
      </c>
      <c r="W245" s="21">
        <v>114</v>
      </c>
      <c r="X245" s="41">
        <v>1.085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5</v>
      </c>
      <c r="AE245" s="23">
        <v>59</v>
      </c>
      <c r="AF245" s="23">
        <v>24</v>
      </c>
      <c r="AG245" s="23">
        <v>20</v>
      </c>
      <c r="AH245" s="24">
        <v>6.6</v>
      </c>
      <c r="AI245" s="24">
        <f t="shared" si="48"/>
        <v>1.1749999999999998</v>
      </c>
      <c r="AJ245" s="17">
        <v>100</v>
      </c>
      <c r="AK245" s="17">
        <v>5</v>
      </c>
      <c r="AL245" s="17">
        <v>25</v>
      </c>
      <c r="AM245" s="17">
        <v>4</v>
      </c>
      <c r="AN245" s="17">
        <v>20</v>
      </c>
      <c r="AO245" s="17">
        <v>113</v>
      </c>
      <c r="AP245" s="17">
        <v>80</v>
      </c>
      <c r="AQ245" s="25">
        <v>94</v>
      </c>
      <c r="AR245" s="50">
        <v>33</v>
      </c>
      <c r="AS245" s="26">
        <f t="shared" si="31"/>
        <v>147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562</v>
      </c>
      <c r="C246" s="14" t="s">
        <v>563</v>
      </c>
      <c r="D246" s="16">
        <v>3564095606136</v>
      </c>
      <c r="E246" s="16">
        <v>3564096606135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52</v>
      </c>
      <c r="K246" s="18">
        <v>216</v>
      </c>
      <c r="L246" s="18">
        <v>56</v>
      </c>
      <c r="M246" s="18">
        <v>79</v>
      </c>
      <c r="N246" s="28">
        <v>1.4430000000000001</v>
      </c>
      <c r="O246" s="28">
        <v>1.4430000000000001</v>
      </c>
      <c r="P246" s="28">
        <v>1.4430000000000001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235</v>
      </c>
      <c r="V246" s="21">
        <v>59</v>
      </c>
      <c r="W246" s="21">
        <v>75</v>
      </c>
      <c r="X246" s="41">
        <v>1.486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10</v>
      </c>
      <c r="AE246" s="23">
        <v>32</v>
      </c>
      <c r="AF246" s="23">
        <v>25.5</v>
      </c>
      <c r="AG246" s="23">
        <v>19</v>
      </c>
      <c r="AH246" s="24">
        <v>15.5</v>
      </c>
      <c r="AI246" s="24">
        <f t="shared" si="48"/>
        <v>0.64000000000000057</v>
      </c>
      <c r="AJ246" s="17">
        <v>360</v>
      </c>
      <c r="AK246" s="17">
        <v>9</v>
      </c>
      <c r="AL246" s="17">
        <v>90</v>
      </c>
      <c r="AM246" s="17">
        <v>4</v>
      </c>
      <c r="AN246" s="17">
        <v>36</v>
      </c>
      <c r="AO246" s="17">
        <v>113</v>
      </c>
      <c r="AP246" s="17">
        <v>80</v>
      </c>
      <c r="AQ246" s="25">
        <v>90</v>
      </c>
      <c r="AR246" s="50">
        <v>139.5</v>
      </c>
      <c r="AS246" s="26">
        <f t="shared" si="31"/>
        <v>573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564</v>
      </c>
      <c r="C247" s="14" t="s">
        <v>565</v>
      </c>
      <c r="D247" s="16">
        <v>3564095606037</v>
      </c>
      <c r="E247" s="16">
        <v>3564096606036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150</v>
      </c>
      <c r="L247" s="18">
        <v>64</v>
      </c>
      <c r="M247" s="18">
        <v>93</v>
      </c>
      <c r="N247" s="28">
        <v>1.1200000000000001</v>
      </c>
      <c r="O247" s="28">
        <v>1.1200000000000001</v>
      </c>
      <c r="P247" s="28">
        <v>1.1200000000000001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170</v>
      </c>
      <c r="V247" s="21">
        <v>100</v>
      </c>
      <c r="W247" s="21">
        <v>68</v>
      </c>
      <c r="X247" s="41">
        <v>1.2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12</v>
      </c>
      <c r="AE247" s="23">
        <v>35.5</v>
      </c>
      <c r="AF247" s="23">
        <v>22</v>
      </c>
      <c r="AG247" s="23">
        <v>24.5</v>
      </c>
      <c r="AH247" s="24">
        <v>14.5</v>
      </c>
      <c r="AI247" s="24">
        <f>IFERROR(AH247-(X247*AD247),"")</f>
        <v>0.10000000000000142</v>
      </c>
      <c r="AJ247" s="17">
        <v>360</v>
      </c>
      <c r="AK247" s="17">
        <v>10</v>
      </c>
      <c r="AL247" s="17">
        <v>120</v>
      </c>
      <c r="AM247" s="17">
        <v>3</v>
      </c>
      <c r="AN247" s="17">
        <v>30</v>
      </c>
      <c r="AO247" s="17">
        <v>113</v>
      </c>
      <c r="AP247" s="17">
        <v>80</v>
      </c>
      <c r="AQ247" s="25">
        <v>88</v>
      </c>
      <c r="AR247" s="50">
        <v>145</v>
      </c>
      <c r="AS247" s="26">
        <f t="shared" si="31"/>
        <v>450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566</v>
      </c>
      <c r="C248" s="14" t="s">
        <v>567</v>
      </c>
      <c r="D248" s="16">
        <v>3564095606044</v>
      </c>
      <c r="E248" s="16">
        <v>3564096606043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302</v>
      </c>
      <c r="L248" s="18">
        <v>156.80000000000001</v>
      </c>
      <c r="M248" s="18">
        <v>41</v>
      </c>
      <c r="N248" s="28">
        <v>2.3199999999999998</v>
      </c>
      <c r="O248" s="28">
        <v>2.3199999999999998</v>
      </c>
      <c r="P248" s="28">
        <v>2.3199999999999998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320</v>
      </c>
      <c r="V248" s="21">
        <v>185</v>
      </c>
      <c r="W248" s="21">
        <v>151</v>
      </c>
      <c r="X248" s="41">
        <v>2.4500000000000002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5</v>
      </c>
      <c r="AE248" s="23">
        <v>36</v>
      </c>
      <c r="AF248" s="23">
        <v>25</v>
      </c>
      <c r="AG248" s="23">
        <v>23</v>
      </c>
      <c r="AH248" s="24">
        <v>14</v>
      </c>
      <c r="AI248" s="24">
        <f>IFERROR(AH248-(X248*AD248),"")</f>
        <v>1.75</v>
      </c>
      <c r="AJ248" s="17"/>
      <c r="AK248" s="17"/>
      <c r="AL248" s="17"/>
      <c r="AM248" s="17"/>
      <c r="AN248" s="17"/>
      <c r="AO248" s="17"/>
      <c r="AP248" s="17"/>
      <c r="AQ248" s="25"/>
      <c r="AR248" s="50"/>
      <c r="AS248" s="26">
        <f t="shared" si="31"/>
        <v>15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568</v>
      </c>
      <c r="C249" s="14" t="s">
        <v>569</v>
      </c>
      <c r="D249" s="16">
        <v>3564095606051</v>
      </c>
      <c r="E249" s="16">
        <v>3564096606050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462</v>
      </c>
      <c r="K249" s="18">
        <v>145</v>
      </c>
      <c r="L249" s="18">
        <v>77.5</v>
      </c>
      <c r="M249" s="18">
        <v>38.5</v>
      </c>
      <c r="N249" s="28">
        <v>0.49</v>
      </c>
      <c r="O249" s="28">
        <v>0.48599999999999999</v>
      </c>
      <c r="P249" s="28">
        <v>0.48599999999999999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161</v>
      </c>
      <c r="V249" s="21">
        <v>86</v>
      </c>
      <c r="W249" s="21">
        <v>44</v>
      </c>
      <c r="X249" s="41">
        <v>0.50600000000000001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10</v>
      </c>
      <c r="AE249" s="23">
        <v>27</v>
      </c>
      <c r="AF249" s="23">
        <v>18</v>
      </c>
      <c r="AG249" s="23">
        <v>26</v>
      </c>
      <c r="AH249" s="24">
        <v>5.7</v>
      </c>
      <c r="AI249" s="24">
        <f>IFERROR(AH249-(X249*AD249),"")</f>
        <v>0.63999999999999968</v>
      </c>
      <c r="AJ249" s="17">
        <v>480</v>
      </c>
      <c r="AK249" s="17">
        <v>16</v>
      </c>
      <c r="AL249" s="17">
        <v>160</v>
      </c>
      <c r="AM249" s="17">
        <v>3</v>
      </c>
      <c r="AN249" s="17">
        <v>48</v>
      </c>
      <c r="AO249" s="17">
        <v>113</v>
      </c>
      <c r="AP249" s="17">
        <v>80</v>
      </c>
      <c r="AQ249" s="25">
        <v>92</v>
      </c>
      <c r="AR249" s="50">
        <v>91.2</v>
      </c>
      <c r="AS249" s="26">
        <f t="shared" si="31"/>
        <v>288.60000000000002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570</v>
      </c>
      <c r="C250" s="14" t="s">
        <v>571</v>
      </c>
      <c r="D250" s="16">
        <v>3564095606143</v>
      </c>
      <c r="E250" s="16">
        <v>3564096606142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109.5</v>
      </c>
      <c r="L250" s="18">
        <v>75</v>
      </c>
      <c r="M250" s="18">
        <v>46</v>
      </c>
      <c r="N250" s="28">
        <v>0.45</v>
      </c>
      <c r="O250" s="28">
        <v>0.45</v>
      </c>
      <c r="P250" s="28">
        <v>0.45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122</v>
      </c>
      <c r="V250" s="21">
        <v>110</v>
      </c>
      <c r="W250" s="21">
        <v>83</v>
      </c>
      <c r="X250" s="41">
        <v>0.51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36</v>
      </c>
      <c r="AF250" s="23">
        <v>25</v>
      </c>
      <c r="AG250" s="23">
        <v>23</v>
      </c>
      <c r="AH250" s="24">
        <v>5.5</v>
      </c>
      <c r="AI250" s="24">
        <f t="shared" si="48"/>
        <v>0.40000000000000036</v>
      </c>
      <c r="AJ250" s="17"/>
      <c r="AK250" s="17"/>
      <c r="AL250" s="17"/>
      <c r="AM250" s="17"/>
      <c r="AN250" s="17"/>
      <c r="AO250" s="17"/>
      <c r="AP250" s="17"/>
      <c r="AQ250" s="25"/>
      <c r="AR250" s="50"/>
      <c r="AS250" s="26">
        <f t="shared" si="31"/>
        <v>15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572</v>
      </c>
      <c r="C251" s="14" t="s">
        <v>573</v>
      </c>
      <c r="D251" s="16">
        <v>3564095606150</v>
      </c>
      <c r="E251" s="16">
        <v>3564096606159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64</v>
      </c>
      <c r="N251" s="28">
        <v>0.68</v>
      </c>
      <c r="O251" s="28">
        <v>0.68</v>
      </c>
      <c r="P251" s="28">
        <v>0.68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0.75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8</v>
      </c>
      <c r="AI251" s="24">
        <f t="shared" si="48"/>
        <v>0.5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574</v>
      </c>
      <c r="C252" s="14" t="s">
        <v>575</v>
      </c>
      <c r="D252" s="16">
        <v>3564095606167</v>
      </c>
      <c r="E252" s="16">
        <v>3564096606166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103.7</v>
      </c>
      <c r="L252" s="18">
        <v>48.8</v>
      </c>
      <c r="M252" s="18">
        <v>72.099999999999994</v>
      </c>
      <c r="N252" s="28">
        <v>0.45</v>
      </c>
      <c r="O252" s="28">
        <v>0.45</v>
      </c>
      <c r="P252" s="28">
        <v>0.45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/>
      <c r="V252" s="21"/>
      <c r="W252" s="21"/>
      <c r="X252" s="41">
        <v>0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/>
      <c r="AE252" s="23">
        <v>36</v>
      </c>
      <c r="AF252" s="23">
        <v>25</v>
      </c>
      <c r="AG252" s="23">
        <v>23</v>
      </c>
      <c r="AH252" s="24"/>
      <c r="AI252" s="24"/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576</v>
      </c>
      <c r="C253" s="14" t="s">
        <v>577</v>
      </c>
      <c r="D253" s="16">
        <v>3564095606303</v>
      </c>
      <c r="E253" s="16">
        <v>3564096606302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129</v>
      </c>
      <c r="L253" s="18">
        <v>67</v>
      </c>
      <c r="M253" s="18">
        <v>27.5</v>
      </c>
      <c r="N253" s="28">
        <v>0.36599999999999999</v>
      </c>
      <c r="O253" s="28">
        <v>0.37</v>
      </c>
      <c r="P253" s="28">
        <v>0.37</v>
      </c>
      <c r="Q253" s="19"/>
      <c r="R253" s="19"/>
      <c r="S253" s="19"/>
      <c r="T253" s="20"/>
      <c r="U253" s="21">
        <v>146</v>
      </c>
      <c r="V253" s="21">
        <v>84</v>
      </c>
      <c r="W253" s="21">
        <v>30</v>
      </c>
      <c r="X253" s="41">
        <v>0.39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>
        <v>24</v>
      </c>
      <c r="AE253" s="23">
        <v>31</v>
      </c>
      <c r="AF253" s="23">
        <v>14</v>
      </c>
      <c r="AG253" s="23">
        <v>29.5</v>
      </c>
      <c r="AH253" s="24">
        <v>9.8000000000000007</v>
      </c>
      <c r="AI253" s="24">
        <f t="shared" si="48"/>
        <v>0.44000000000000128</v>
      </c>
      <c r="AJ253" s="17">
        <v>1080</v>
      </c>
      <c r="AK253" s="17">
        <v>15</v>
      </c>
      <c r="AL253" s="17">
        <v>360</v>
      </c>
      <c r="AM253" s="17">
        <v>3</v>
      </c>
      <c r="AN253" s="17">
        <v>45</v>
      </c>
      <c r="AO253" s="17">
        <v>113</v>
      </c>
      <c r="AP253" s="17">
        <v>80</v>
      </c>
      <c r="AQ253" s="25">
        <v>102</v>
      </c>
      <c r="AR253" s="50">
        <v>147</v>
      </c>
      <c r="AS253" s="26">
        <f t="shared" si="31"/>
        <v>456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578</v>
      </c>
      <c r="C254" s="14" t="s">
        <v>579</v>
      </c>
      <c r="D254" s="16">
        <v>3564095606181</v>
      </c>
      <c r="E254" s="16">
        <v>3564096606180</v>
      </c>
      <c r="F254" s="17" t="s">
        <v>50</v>
      </c>
      <c r="G254" s="17">
        <v>85075000</v>
      </c>
      <c r="H254" s="17">
        <v>3496</v>
      </c>
      <c r="I254" s="17" t="s">
        <v>287</v>
      </c>
      <c r="J254" s="17" t="s">
        <v>287</v>
      </c>
      <c r="K254" s="18">
        <v>212</v>
      </c>
      <c r="L254" s="18">
        <v>73</v>
      </c>
      <c r="M254" s="18">
        <v>26</v>
      </c>
      <c r="N254" s="28">
        <v>0.71299999999999997</v>
      </c>
      <c r="O254" s="28">
        <v>0.71299999999999997</v>
      </c>
      <c r="P254" s="28">
        <v>0.71299999999999997</v>
      </c>
      <c r="Q254" s="19" t="s">
        <v>52</v>
      </c>
      <c r="R254" s="19" t="s">
        <v>52</v>
      </c>
      <c r="S254" s="19" t="s">
        <v>52</v>
      </c>
      <c r="T254" s="20" t="s">
        <v>52</v>
      </c>
      <c r="U254" s="21">
        <v>240</v>
      </c>
      <c r="V254" s="21">
        <v>70</v>
      </c>
      <c r="W254" s="21">
        <v>25</v>
      </c>
      <c r="X254" s="41">
        <v>0.76700000000000002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10</v>
      </c>
      <c r="AE254" s="23">
        <v>25.5</v>
      </c>
      <c r="AF254" s="23">
        <v>16</v>
      </c>
      <c r="AG254" s="23">
        <v>17.5</v>
      </c>
      <c r="AH254" s="24">
        <v>7.9</v>
      </c>
      <c r="AI254" s="24">
        <f>IFERROR(AH254-(X254*AD254),"")</f>
        <v>0.23000000000000043</v>
      </c>
      <c r="AJ254" s="17">
        <v>100</v>
      </c>
      <c r="AK254" s="17">
        <v>20</v>
      </c>
      <c r="AL254" s="17">
        <v>200</v>
      </c>
      <c r="AM254" s="17">
        <v>5</v>
      </c>
      <c r="AN254" s="17">
        <v>100</v>
      </c>
      <c r="AO254" s="17">
        <v>113</v>
      </c>
      <c r="AP254" s="17">
        <v>80</v>
      </c>
      <c r="AQ254" s="25">
        <v>101</v>
      </c>
      <c r="AR254" s="50">
        <v>158</v>
      </c>
      <c r="AS254" s="26">
        <f t="shared" si="31"/>
        <v>805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580</v>
      </c>
      <c r="C255" s="14" t="s">
        <v>581</v>
      </c>
      <c r="D255" s="16">
        <v>3564097505420</v>
      </c>
      <c r="E255" s="16" t="s">
        <v>287</v>
      </c>
      <c r="F255" s="17" t="s">
        <v>50</v>
      </c>
      <c r="G255" s="17">
        <v>8504405590</v>
      </c>
      <c r="H255" s="17" t="s">
        <v>52</v>
      </c>
      <c r="I255" s="17" t="s">
        <v>52</v>
      </c>
      <c r="J255" s="17" t="s">
        <v>52</v>
      </c>
      <c r="K255" s="18"/>
      <c r="L255" s="18"/>
      <c r="M255" s="18"/>
      <c r="N255" s="28">
        <v>0</v>
      </c>
      <c r="O255" s="28">
        <v>0</v>
      </c>
      <c r="P255" s="28" t="s">
        <v>52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 t="s">
        <v>52</v>
      </c>
      <c r="V255" s="21" t="s">
        <v>52</v>
      </c>
      <c r="W255" s="21" t="s">
        <v>52</v>
      </c>
      <c r="X255" s="41">
        <v>0</v>
      </c>
      <c r="Y255" s="22" t="s">
        <v>52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50</v>
      </c>
      <c r="AE255" s="23" t="s">
        <v>52</v>
      </c>
      <c r="AF255" s="23" t="s">
        <v>52</v>
      </c>
      <c r="AG255" s="23" t="s">
        <v>52</v>
      </c>
      <c r="AH255" s="24"/>
      <c r="AI255" s="24"/>
      <c r="AJ255" s="17" t="s">
        <v>52</v>
      </c>
      <c r="AK255" s="17" t="s">
        <v>52</v>
      </c>
      <c r="AL255" s="17" t="s">
        <v>52</v>
      </c>
      <c r="AM255" s="17" t="s">
        <v>52</v>
      </c>
      <c r="AN255" s="17" t="s">
        <v>52</v>
      </c>
      <c r="AO255" s="17" t="s">
        <v>52</v>
      </c>
      <c r="AP255" s="17" t="s">
        <v>52</v>
      </c>
      <c r="AQ255" s="25" t="s">
        <v>52</v>
      </c>
      <c r="AR255" s="50" t="s">
        <v>52</v>
      </c>
      <c r="AS255" s="26" t="e">
        <f t="shared" si="31"/>
        <v>#VALUE!</v>
      </c>
      <c r="AT255" s="26">
        <v>15</v>
      </c>
    </row>
    <row r="256" spans="1:46" s="27" customFormat="1" ht="17.649999999999999" customHeight="1">
      <c r="A256" s="12" t="s">
        <v>582</v>
      </c>
      <c r="B256" s="15" t="s">
        <v>583</v>
      </c>
      <c r="C256" s="14" t="s">
        <v>584</v>
      </c>
      <c r="D256" s="16">
        <v>3564097005166</v>
      </c>
      <c r="E256" s="16">
        <v>3564098005165</v>
      </c>
      <c r="F256" s="17" t="s">
        <v>50</v>
      </c>
      <c r="G256" s="17">
        <v>8504406090</v>
      </c>
      <c r="H256" s="17" t="s">
        <v>52</v>
      </c>
      <c r="I256" s="17" t="s">
        <v>52</v>
      </c>
      <c r="J256" s="17" t="s">
        <v>52</v>
      </c>
      <c r="K256" s="18">
        <v>109</v>
      </c>
      <c r="L256" s="18">
        <v>64</v>
      </c>
      <c r="M256" s="18">
        <v>71</v>
      </c>
      <c r="N256" s="28">
        <v>0.21</v>
      </c>
      <c r="O256" s="28">
        <v>0.46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>
        <v>210</v>
      </c>
      <c r="V256" s="21">
        <v>105</v>
      </c>
      <c r="W256" s="21">
        <v>88</v>
      </c>
      <c r="X256" s="41">
        <v>0.63</v>
      </c>
      <c r="Y256" s="22">
        <v>0.17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20</v>
      </c>
      <c r="AE256" s="23">
        <v>56.2</v>
      </c>
      <c r="AF256" s="23">
        <v>45.1</v>
      </c>
      <c r="AG256" s="23">
        <v>25.4</v>
      </c>
      <c r="AH256" s="24">
        <v>14.9</v>
      </c>
      <c r="AI256" s="24">
        <f t="shared" si="48"/>
        <v>2.3000000000000007</v>
      </c>
      <c r="AJ256" s="17">
        <v>240</v>
      </c>
      <c r="AK256" s="17">
        <v>5</v>
      </c>
      <c r="AL256" s="17">
        <f t="shared" ref="AL256:AL259" si="49">AK256*AD256</f>
        <v>100</v>
      </c>
      <c r="AM256" s="17">
        <v>4</v>
      </c>
      <c r="AN256" s="17">
        <v>20</v>
      </c>
      <c r="AO256" s="17">
        <v>96</v>
      </c>
      <c r="AP256" s="17">
        <v>96</v>
      </c>
      <c r="AQ256" s="25">
        <v>204</v>
      </c>
      <c r="AR256" s="50">
        <f t="shared" si="46"/>
        <v>74.5</v>
      </c>
      <c r="AS256" s="26">
        <f t="shared" si="31"/>
        <v>314</v>
      </c>
      <c r="AT256" s="26">
        <v>16</v>
      </c>
    </row>
    <row r="257" spans="1:46" s="27" customFormat="1" ht="17.649999999999999" customHeight="1">
      <c r="A257" s="12" t="s">
        <v>582</v>
      </c>
      <c r="B257" s="15" t="s">
        <v>585</v>
      </c>
      <c r="C257" s="14" t="s">
        <v>586</v>
      </c>
      <c r="D257" s="16">
        <v>3564097005715</v>
      </c>
      <c r="E257" s="16">
        <v>3564098005714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ref="AI257" si="50">IFERROR(AH257-(X257*AD257),"")</f>
        <v>2.3000000000000007</v>
      </c>
      <c r="AJ257" s="17">
        <v>560</v>
      </c>
      <c r="AK257" s="17">
        <v>4</v>
      </c>
      <c r="AL257" s="17">
        <f t="shared" ref="AL257" si="51">AK257*AD257</f>
        <v>80</v>
      </c>
      <c r="AM257" s="17">
        <v>7</v>
      </c>
      <c r="AN257" s="17">
        <v>28</v>
      </c>
      <c r="AO257" s="17">
        <v>96</v>
      </c>
      <c r="AP257" s="17">
        <v>96</v>
      </c>
      <c r="AQ257" s="25">
        <v>207</v>
      </c>
      <c r="AR257" s="50">
        <f t="shared" ref="AR257" si="52">(AH257*AK257)</f>
        <v>59.6</v>
      </c>
      <c r="AS257" s="26">
        <f t="shared" si="31"/>
        <v>433.2</v>
      </c>
      <c r="AT257" s="26">
        <v>16</v>
      </c>
    </row>
    <row r="258" spans="1:46" s="27" customFormat="1" ht="17.649999999999999" customHeight="1">
      <c r="A258" s="12" t="s">
        <v>582</v>
      </c>
      <c r="B258" s="15" t="s">
        <v>587</v>
      </c>
      <c r="C258" s="14" t="s">
        <v>588</v>
      </c>
      <c r="D258" s="16">
        <v>3564097005555</v>
      </c>
      <c r="E258" s="16">
        <v>3564098005554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si="48"/>
        <v>2.3000000000000007</v>
      </c>
      <c r="AJ258" s="17">
        <v>560</v>
      </c>
      <c r="AK258" s="17">
        <v>4</v>
      </c>
      <c r="AL258" s="17">
        <f t="shared" si="49"/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3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582</v>
      </c>
      <c r="B259" s="15" t="s">
        <v>589</v>
      </c>
      <c r="C259" s="14" t="s">
        <v>590</v>
      </c>
      <c r="D259" s="16">
        <v>3564097005579</v>
      </c>
      <c r="E259" s="16">
        <v>3564098005578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 t="s">
        <v>52</v>
      </c>
      <c r="AS259" s="26" t="e">
        <f t="shared" si="31"/>
        <v>#VALUE!</v>
      </c>
      <c r="AT259" s="26">
        <v>16</v>
      </c>
    </row>
    <row r="260" spans="1:46" s="27" customFormat="1" ht="17.649999999999999" customHeight="1">
      <c r="A260" s="12" t="s">
        <v>582</v>
      </c>
      <c r="B260" s="15" t="s">
        <v>591</v>
      </c>
      <c r="C260" s="14" t="s">
        <v>592</v>
      </c>
      <c r="D260" s="16">
        <v>3564097005708</v>
      </c>
      <c r="E260" s="16">
        <v>3564098005707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ref="AL260" si="54">AK260*AD260</f>
        <v>80</v>
      </c>
      <c r="AM260" s="17">
        <v>7</v>
      </c>
      <c r="AN260" s="17">
        <v>28</v>
      </c>
      <c r="AO260" s="17">
        <v>103</v>
      </c>
      <c r="AP260" s="17">
        <v>103</v>
      </c>
      <c r="AQ260" s="25">
        <v>193</v>
      </c>
      <c r="AR260" s="50">
        <f t="shared" si="46"/>
        <v>59.6</v>
      </c>
      <c r="AS260" s="26">
        <f t="shared" si="31"/>
        <v>433.2</v>
      </c>
      <c r="AT260" s="26">
        <v>16</v>
      </c>
    </row>
    <row r="261" spans="1:46" s="27" customFormat="1" ht="17.649999999999999" customHeight="1">
      <c r="A261" s="12" t="s">
        <v>582</v>
      </c>
      <c r="B261" s="15" t="s">
        <v>593</v>
      </c>
      <c r="C261" s="14" t="s">
        <v>594</v>
      </c>
      <c r="D261" s="16">
        <v>3564097005654</v>
      </c>
      <c r="E261" s="16">
        <v>3564098005653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140</v>
      </c>
      <c r="L261" s="18">
        <v>65</v>
      </c>
      <c r="M261" s="18">
        <v>35</v>
      </c>
      <c r="N261" s="28">
        <v>0.33</v>
      </c>
      <c r="O261" s="28">
        <v>0.57999999999999996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230</v>
      </c>
      <c r="V261" s="21">
        <v>117</v>
      </c>
      <c r="W261" s="21">
        <v>105</v>
      </c>
      <c r="X261" s="41">
        <v>0.72</v>
      </c>
      <c r="Y261" s="22">
        <v>0.18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61.6</v>
      </c>
      <c r="AF261" s="23">
        <v>48.6</v>
      </c>
      <c r="AG261" s="23">
        <v>29.2</v>
      </c>
      <c r="AH261" s="24">
        <v>17</v>
      </c>
      <c r="AI261" s="24">
        <f t="shared" si="48"/>
        <v>2.6000000000000014</v>
      </c>
      <c r="AJ261" s="17">
        <v>240</v>
      </c>
      <c r="AK261" s="17">
        <v>5</v>
      </c>
      <c r="AL261" s="17">
        <f t="shared" ref="AL261" si="55">AK261*AD261</f>
        <v>100</v>
      </c>
      <c r="AM261" s="17">
        <v>5</v>
      </c>
      <c r="AN261" s="17">
        <v>25</v>
      </c>
      <c r="AO261" s="17">
        <v>128</v>
      </c>
      <c r="AP261" s="17">
        <v>93</v>
      </c>
      <c r="AQ261" s="25">
        <v>204</v>
      </c>
      <c r="AR261" s="50">
        <f t="shared" ref="AR261" si="56">(AH261*AK261)</f>
        <v>85</v>
      </c>
      <c r="AS261" s="26">
        <f t="shared" si="31"/>
        <v>441</v>
      </c>
      <c r="AT261" s="26">
        <v>16</v>
      </c>
    </row>
    <row r="262" spans="1:46" s="27" customFormat="1" ht="17.649999999999999" customHeight="1">
      <c r="A262" s="12" t="s">
        <v>582</v>
      </c>
      <c r="B262" s="15" t="s">
        <v>595</v>
      </c>
      <c r="C262" s="14" t="s">
        <v>596</v>
      </c>
      <c r="D262" s="16">
        <v>3564097005241</v>
      </c>
      <c r="E262" s="16">
        <v>3564098005240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ref="AI262" si="57">IFERROR(AH262-(X262*AD262),"")</f>
        <v>2.6000000000000014</v>
      </c>
      <c r="AJ262" s="17">
        <v>240</v>
      </c>
      <c r="AK262" s="17">
        <v>5</v>
      </c>
      <c r="AL262" s="17">
        <f t="shared" ref="AL262" si="58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9">(AH262*AK262)</f>
        <v>85</v>
      </c>
      <c r="AS262" s="26">
        <f t="shared" ref="AS262:AS305" si="60">(AR262*AM262)+AT262</f>
        <v>441</v>
      </c>
      <c r="AT262" s="26">
        <v>16</v>
      </c>
    </row>
    <row r="263" spans="1:46" s="27" customFormat="1" ht="17.649999999999999" customHeight="1">
      <c r="A263" s="12" t="s">
        <v>582</v>
      </c>
      <c r="B263" s="15" t="s">
        <v>597</v>
      </c>
      <c r="C263" s="14" t="s">
        <v>598</v>
      </c>
      <c r="D263" s="16">
        <v>3564097005586</v>
      </c>
      <c r="E263" s="16">
        <v>3564098005585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si="48"/>
        <v>2.6000000000000014</v>
      </c>
      <c r="AJ263" s="17">
        <v>480</v>
      </c>
      <c r="AK263" s="17">
        <v>4</v>
      </c>
      <c r="AL263" s="17">
        <v>80</v>
      </c>
      <c r="AM263" s="17">
        <v>6</v>
      </c>
      <c r="AN263" s="17">
        <v>24</v>
      </c>
      <c r="AO263" s="17">
        <v>110</v>
      </c>
      <c r="AP263" s="17">
        <v>110</v>
      </c>
      <c r="AQ263" s="25">
        <v>191</v>
      </c>
      <c r="AR263" s="50">
        <f t="shared" ref="AR263" si="61">(AH263*AK263)</f>
        <v>68</v>
      </c>
      <c r="AS263" s="26">
        <f t="shared" si="60"/>
        <v>424</v>
      </c>
      <c r="AT263" s="26">
        <v>16</v>
      </c>
    </row>
    <row r="264" spans="1:46" s="27" customFormat="1" ht="17.649999999999999" customHeight="1">
      <c r="A264" s="12" t="s">
        <v>582</v>
      </c>
      <c r="B264" s="15" t="s">
        <v>599</v>
      </c>
      <c r="C264" s="14" t="s">
        <v>600</v>
      </c>
      <c r="D264" s="16">
        <v>3564097005661</v>
      </c>
      <c r="E264" s="16">
        <v>3564098005660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157</v>
      </c>
      <c r="L264" s="18">
        <v>64</v>
      </c>
      <c r="M264" s="18">
        <v>40</v>
      </c>
      <c r="N264" s="28">
        <v>0.4</v>
      </c>
      <c r="O264" s="28">
        <v>0.65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0.85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10</v>
      </c>
      <c r="AE264" s="23">
        <v>59.7</v>
      </c>
      <c r="AF264" s="23">
        <v>47.3</v>
      </c>
      <c r="AG264" s="23">
        <v>13</v>
      </c>
      <c r="AH264" s="24">
        <v>9.8000000000000007</v>
      </c>
      <c r="AI264" s="24">
        <f t="shared" si="48"/>
        <v>1.3000000000000007</v>
      </c>
      <c r="AJ264" s="17">
        <v>240</v>
      </c>
      <c r="AK264" s="17">
        <v>4</v>
      </c>
      <c r="AL264" s="17">
        <f t="shared" ref="AL264" si="62">AK264*AD264</f>
        <v>40</v>
      </c>
      <c r="AM264" s="17">
        <v>3</v>
      </c>
      <c r="AN264" s="17">
        <v>12</v>
      </c>
      <c r="AO264" s="17">
        <v>106</v>
      </c>
      <c r="AP264" s="17">
        <v>106</v>
      </c>
      <c r="AQ264" s="25">
        <v>171</v>
      </c>
      <c r="AR264" s="50">
        <f t="shared" ref="AR264" si="63">(AH264*AK264)</f>
        <v>39.200000000000003</v>
      </c>
      <c r="AS264" s="26">
        <f t="shared" si="60"/>
        <v>133.60000000000002</v>
      </c>
      <c r="AT264" s="26">
        <v>16</v>
      </c>
    </row>
    <row r="265" spans="1:46" s="27" customFormat="1" ht="17.649999999999999" customHeight="1">
      <c r="A265" s="12" t="s">
        <v>582</v>
      </c>
      <c r="B265" s="15" t="s">
        <v>601</v>
      </c>
      <c r="C265" s="14" t="s">
        <v>602</v>
      </c>
      <c r="D265" s="16">
        <v>3564097005722</v>
      </c>
      <c r="E265" s="16">
        <v>3564098005721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20</v>
      </c>
      <c r="AE265" s="23">
        <v>61.6</v>
      </c>
      <c r="AF265" s="23">
        <v>48.6</v>
      </c>
      <c r="AG265" s="23">
        <v>29.2</v>
      </c>
      <c r="AH265" s="24">
        <v>19.600000000000001</v>
      </c>
      <c r="AI265" s="24">
        <f t="shared" ref="AI265" si="64">IFERROR(AH265-(X265*AD265),"")</f>
        <v>2.6000000000000014</v>
      </c>
      <c r="AJ265" s="17">
        <v>480</v>
      </c>
      <c r="AK265" s="17">
        <v>4</v>
      </c>
      <c r="AL265" s="17">
        <v>80</v>
      </c>
      <c r="AM265" s="17">
        <v>6</v>
      </c>
      <c r="AN265" s="17">
        <v>24</v>
      </c>
      <c r="AO265" s="17">
        <v>110</v>
      </c>
      <c r="AP265" s="17">
        <v>110</v>
      </c>
      <c r="AQ265" s="25">
        <v>191</v>
      </c>
      <c r="AR265" s="50">
        <f t="shared" ref="AR265" si="65">(AH265*AK265)</f>
        <v>78.400000000000006</v>
      </c>
      <c r="AS265" s="26">
        <f t="shared" si="60"/>
        <v>486.40000000000003</v>
      </c>
      <c r="AT265" s="26">
        <v>16</v>
      </c>
    </row>
    <row r="266" spans="1:46" s="27" customFormat="1" ht="17.649999999999999" customHeight="1">
      <c r="A266" s="12" t="s">
        <v>582</v>
      </c>
      <c r="B266" s="15" t="s">
        <v>603</v>
      </c>
      <c r="C266" s="14" t="s">
        <v>604</v>
      </c>
      <c r="D266" s="16">
        <v>3564097005623</v>
      </c>
      <c r="E266" s="16">
        <v>3564098005622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si="48"/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:AR267" si="66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582</v>
      </c>
      <c r="B267" s="15" t="s">
        <v>605</v>
      </c>
      <c r="C267" s="14" t="s">
        <v>606</v>
      </c>
      <c r="D267" s="16">
        <v>3564097005753</v>
      </c>
      <c r="E267" s="16">
        <v>3564098005752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ref="AI267" si="67">IFERROR(AH267-(X267*AD267),"")</f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si="66"/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582</v>
      </c>
      <c r="B268" s="15" t="s">
        <v>607</v>
      </c>
      <c r="C268" s="14" t="s">
        <v>608</v>
      </c>
      <c r="D268" s="16">
        <v>3564097006064</v>
      </c>
      <c r="E268" s="16">
        <v>3564098006063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175</v>
      </c>
      <c r="L268" s="18">
        <v>74</v>
      </c>
      <c r="M268" s="18">
        <v>43</v>
      </c>
      <c r="N268" s="28">
        <v>0.4</v>
      </c>
      <c r="O268" s="28">
        <v>0.6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113</v>
      </c>
      <c r="X268" s="41">
        <v>0.87</v>
      </c>
      <c r="Y268" s="22">
        <v>0.27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10</v>
      </c>
      <c r="AE268" s="23">
        <v>60.7</v>
      </c>
      <c r="AF268" s="23">
        <v>47.7</v>
      </c>
      <c r="AG268" s="23">
        <v>13.7</v>
      </c>
      <c r="AH268" s="24">
        <v>10</v>
      </c>
      <c r="AI268" s="24">
        <v>1.3</v>
      </c>
      <c r="AJ268" s="17">
        <v>520</v>
      </c>
      <c r="AK268" s="17">
        <v>4</v>
      </c>
      <c r="AL268" s="17">
        <v>40</v>
      </c>
      <c r="AM268" s="17">
        <v>13</v>
      </c>
      <c r="AN268" s="17">
        <v>52</v>
      </c>
      <c r="AO268" s="17">
        <v>110</v>
      </c>
      <c r="AP268" s="17">
        <v>110</v>
      </c>
      <c r="AQ268" s="25">
        <v>194</v>
      </c>
      <c r="AR268" s="50">
        <v>40</v>
      </c>
      <c r="AS268" s="26">
        <f t="shared" si="60"/>
        <v>536</v>
      </c>
      <c r="AT268" s="26">
        <v>16</v>
      </c>
    </row>
    <row r="269" spans="1:46" s="27" customFormat="1" ht="17.649999999999999" customHeight="1">
      <c r="A269" s="12" t="s">
        <v>582</v>
      </c>
      <c r="B269" s="57" t="s">
        <v>609</v>
      </c>
      <c r="C269" s="58" t="s">
        <v>610</v>
      </c>
      <c r="D269" s="59" t="s">
        <v>611</v>
      </c>
      <c r="E269" s="59" t="s">
        <v>612</v>
      </c>
      <c r="F269" s="60" t="s">
        <v>50</v>
      </c>
      <c r="G269" s="17">
        <v>8504406090</v>
      </c>
      <c r="H269" s="53" t="s">
        <v>52</v>
      </c>
      <c r="I269" s="53" t="s">
        <v>52</v>
      </c>
      <c r="J269" s="53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582</v>
      </c>
      <c r="B270" s="15" t="s">
        <v>613</v>
      </c>
      <c r="C270" s="14" t="s">
        <v>614</v>
      </c>
      <c r="D270" s="16">
        <v>3564097005326</v>
      </c>
      <c r="E270" s="16">
        <v>3564098005325</v>
      </c>
      <c r="F270" s="17" t="s">
        <v>50</v>
      </c>
      <c r="G270" s="17">
        <v>8504406090</v>
      </c>
      <c r="H270" s="17" t="s">
        <v>52</v>
      </c>
      <c r="I270" s="17" t="s">
        <v>52</v>
      </c>
      <c r="J270" s="17" t="s">
        <v>52</v>
      </c>
      <c r="K270" s="18">
        <v>183</v>
      </c>
      <c r="L270" s="18">
        <v>83</v>
      </c>
      <c r="M270" s="18">
        <v>47</v>
      </c>
      <c r="N270" s="28">
        <v>0.63</v>
      </c>
      <c r="O270" s="28">
        <v>0.88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116</v>
      </c>
      <c r="W270" s="21">
        <v>115</v>
      </c>
      <c r="X270" s="41">
        <v>1.1399999999999999</v>
      </c>
      <c r="Y270" s="22">
        <v>0.26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59.1</v>
      </c>
      <c r="AF270" s="23">
        <v>47.7</v>
      </c>
      <c r="AG270" s="23">
        <v>14</v>
      </c>
      <c r="AH270" s="24">
        <v>12.2</v>
      </c>
      <c r="AI270" s="24">
        <f t="shared" si="48"/>
        <v>0.80000000000000071</v>
      </c>
      <c r="AJ270" s="17">
        <v>480</v>
      </c>
      <c r="AK270" s="17">
        <v>4</v>
      </c>
      <c r="AL270" s="17">
        <v>40</v>
      </c>
      <c r="AM270" s="17">
        <v>12</v>
      </c>
      <c r="AN270" s="17">
        <v>48</v>
      </c>
      <c r="AO270" s="17">
        <v>110</v>
      </c>
      <c r="AP270" s="17">
        <v>110</v>
      </c>
      <c r="AQ270" s="25">
        <v>185</v>
      </c>
      <c r="AR270" s="50">
        <v>49</v>
      </c>
      <c r="AS270" s="26">
        <v>602</v>
      </c>
      <c r="AT270" s="26">
        <v>16</v>
      </c>
    </row>
    <row r="271" spans="1:46" s="27" customFormat="1" ht="17.649999999999999" customHeight="1">
      <c r="A271" s="12" t="s">
        <v>582</v>
      </c>
      <c r="B271" s="15" t="s">
        <v>615</v>
      </c>
      <c r="C271" s="14" t="s">
        <v>616</v>
      </c>
      <c r="D271" s="16">
        <v>3564097005470</v>
      </c>
      <c r="E271" s="16">
        <v>3564098005479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200</v>
      </c>
      <c r="L271" s="18">
        <v>120</v>
      </c>
      <c r="M271" s="18">
        <v>43</v>
      </c>
      <c r="N271" s="28">
        <v>0.7</v>
      </c>
      <c r="O271" s="28">
        <v>1.1000000000000001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234</v>
      </c>
      <c r="V271" s="21">
        <v>200</v>
      </c>
      <c r="W271" s="21">
        <v>100</v>
      </c>
      <c r="X271" s="41">
        <v>1.53</v>
      </c>
      <c r="Y271" s="22">
        <v>0.28000000000000003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8</v>
      </c>
      <c r="AE271" s="23">
        <v>44.1</v>
      </c>
      <c r="AF271" s="23">
        <v>26</v>
      </c>
      <c r="AG271" s="23">
        <v>47.6</v>
      </c>
      <c r="AH271" s="24">
        <v>13.7</v>
      </c>
      <c r="AI271" s="24">
        <f t="shared" si="48"/>
        <v>1.4599999999999991</v>
      </c>
      <c r="AJ271" s="17">
        <v>256</v>
      </c>
      <c r="AK271" s="17">
        <v>4</v>
      </c>
      <c r="AL271" s="17">
        <v>32</v>
      </c>
      <c r="AM271" s="17">
        <v>8</v>
      </c>
      <c r="AN271" s="17">
        <v>32</v>
      </c>
      <c r="AO271" s="17">
        <v>100</v>
      </c>
      <c r="AP271" s="17">
        <v>10</v>
      </c>
      <c r="AQ271" s="25">
        <v>201</v>
      </c>
      <c r="AR271" s="50">
        <f t="shared" ref="AR271" si="68">(AH271*AK271)</f>
        <v>54.8</v>
      </c>
      <c r="AS271" s="26">
        <f t="shared" si="60"/>
        <v>454.4</v>
      </c>
      <c r="AT271" s="26">
        <v>16</v>
      </c>
    </row>
    <row r="272" spans="1:46" s="27" customFormat="1" ht="17.649999999999999" customHeight="1">
      <c r="A272" s="12" t="s">
        <v>582</v>
      </c>
      <c r="B272" s="15" t="s">
        <v>617</v>
      </c>
      <c r="C272" s="14" t="s">
        <v>618</v>
      </c>
      <c r="D272" s="16">
        <v>3564097005630</v>
      </c>
      <c r="E272" s="16">
        <v>3564098005639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0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/>
      <c r="AI272" s="24"/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:AR273" si="69">(AH272*AK272)</f>
        <v>0</v>
      </c>
      <c r="AS272" s="26">
        <f t="shared" si="60"/>
        <v>16</v>
      </c>
      <c r="AT272" s="26">
        <v>16</v>
      </c>
    </row>
    <row r="273" spans="1:46" s="27" customFormat="1" ht="17.649999999999999" customHeight="1">
      <c r="A273" s="12" t="s">
        <v>582</v>
      </c>
      <c r="B273" s="15" t="s">
        <v>619</v>
      </c>
      <c r="C273" s="14" t="s">
        <v>620</v>
      </c>
      <c r="D273" s="16">
        <v>3564097005548</v>
      </c>
      <c r="E273" s="16">
        <v>3564098005547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si="69"/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582</v>
      </c>
      <c r="B274" s="15" t="s">
        <v>621</v>
      </c>
      <c r="C274" s="14" t="s">
        <v>622</v>
      </c>
      <c r="D274" s="16">
        <v>3564097005784</v>
      </c>
      <c r="E274" s="16">
        <v>3564098005783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ref="AR274" si="70">(AH274*AK274)</f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582</v>
      </c>
      <c r="B275" s="15" t="s">
        <v>623</v>
      </c>
      <c r="C275" s="14" t="s">
        <v>624</v>
      </c>
      <c r="D275" s="16">
        <v>3564097005487</v>
      </c>
      <c r="E275" s="16">
        <v>3564098005486</v>
      </c>
      <c r="F275" s="17" t="s">
        <v>50</v>
      </c>
      <c r="G275" s="17">
        <v>7326909000</v>
      </c>
      <c r="H275" s="17" t="s">
        <v>52</v>
      </c>
      <c r="I275" s="17" t="s">
        <v>52</v>
      </c>
      <c r="J275" s="17" t="s">
        <v>52</v>
      </c>
      <c r="K275" s="18"/>
      <c r="L275" s="18"/>
      <c r="M275" s="18"/>
      <c r="N275" s="28">
        <v>0</v>
      </c>
      <c r="O275" s="28">
        <v>0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/>
      <c r="V275" s="21"/>
      <c r="W275" s="21"/>
      <c r="X275" s="41">
        <v>0</v>
      </c>
      <c r="Y275" s="22"/>
      <c r="Z275" s="44"/>
      <c r="AA275" s="44"/>
      <c r="AB275" s="44"/>
      <c r="AC275" s="44"/>
      <c r="AD275" s="36">
        <v>10</v>
      </c>
      <c r="AE275" s="23"/>
      <c r="AF275" s="23"/>
      <c r="AG275" s="23"/>
      <c r="AH275" s="24"/>
      <c r="AI275" s="24"/>
      <c r="AJ275" s="17" t="s">
        <v>52</v>
      </c>
      <c r="AK275" s="17" t="s">
        <v>52</v>
      </c>
      <c r="AL275" s="17" t="s">
        <v>52</v>
      </c>
      <c r="AM275" s="17" t="s">
        <v>52</v>
      </c>
      <c r="AN275" s="17" t="s">
        <v>52</v>
      </c>
      <c r="AO275" s="17" t="s">
        <v>52</v>
      </c>
      <c r="AP275" s="17" t="s">
        <v>52</v>
      </c>
      <c r="AQ275" s="25" t="s">
        <v>52</v>
      </c>
      <c r="AR275" s="50" t="s">
        <v>52</v>
      </c>
      <c r="AS275" s="26" t="e">
        <f t="shared" si="60"/>
        <v>#VALUE!</v>
      </c>
      <c r="AT275" s="26">
        <v>16</v>
      </c>
    </row>
    <row r="276" spans="1:46" s="27" customFormat="1" ht="17.649999999999999" customHeight="1">
      <c r="A276" s="12" t="s">
        <v>582</v>
      </c>
      <c r="B276" s="15" t="s">
        <v>625</v>
      </c>
      <c r="C276" s="14" t="s">
        <v>626</v>
      </c>
      <c r="D276" s="16">
        <v>3564097005609</v>
      </c>
      <c r="E276" s="16" t="s">
        <v>287</v>
      </c>
      <c r="F276" s="17" t="s">
        <v>50</v>
      </c>
      <c r="G276" s="17">
        <v>8504406090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>
        <v>667</v>
      </c>
      <c r="V276" s="21">
        <v>235</v>
      </c>
      <c r="W276" s="21">
        <v>127</v>
      </c>
      <c r="X276" s="41">
        <v>0</v>
      </c>
      <c r="Y276" s="22">
        <v>0.28000000000000003</v>
      </c>
      <c r="Z276" s="44"/>
      <c r="AA276" s="44"/>
      <c r="AB276" s="44"/>
      <c r="AC276" s="44"/>
      <c r="AD276" s="36">
        <v>1</v>
      </c>
      <c r="AE276" s="23">
        <v>66.7</v>
      </c>
      <c r="AF276" s="23">
        <v>23.5</v>
      </c>
      <c r="AG276" s="23">
        <v>12.7</v>
      </c>
      <c r="AH276" s="24"/>
      <c r="AI276" s="24"/>
      <c r="AJ276" s="17"/>
      <c r="AK276" s="17"/>
      <c r="AL276" s="17"/>
      <c r="AM276" s="17"/>
      <c r="AN276" s="17"/>
      <c r="AO276" s="17"/>
      <c r="AP276" s="17"/>
      <c r="AQ276" s="25"/>
      <c r="AR276" s="50"/>
      <c r="AS276" s="26">
        <f t="shared" si="60"/>
        <v>16</v>
      </c>
      <c r="AT276" s="26">
        <v>16</v>
      </c>
    </row>
    <row r="277" spans="1:46" s="27" customFormat="1" ht="17.649999999999999" customHeight="1">
      <c r="A277" s="12" t="s">
        <v>627</v>
      </c>
      <c r="B277" s="15" t="s">
        <v>628</v>
      </c>
      <c r="C277" s="14" t="s">
        <v>629</v>
      </c>
      <c r="D277" s="16">
        <v>3564097006057</v>
      </c>
      <c r="E277" s="16">
        <v>3564098006056</v>
      </c>
      <c r="F277" s="17" t="s">
        <v>50</v>
      </c>
      <c r="G277" s="17">
        <v>9030310090</v>
      </c>
      <c r="H277" s="17" t="s">
        <v>52</v>
      </c>
      <c r="I277" s="17" t="s">
        <v>52</v>
      </c>
      <c r="J277" s="17" t="s">
        <v>52</v>
      </c>
      <c r="K277" s="18">
        <v>126</v>
      </c>
      <c r="L277" s="18">
        <v>76</v>
      </c>
      <c r="M277" s="18">
        <v>28</v>
      </c>
      <c r="N277" s="28">
        <v>0.2</v>
      </c>
      <c r="O277" s="28">
        <v>0.2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190</v>
      </c>
      <c r="V277" s="21">
        <v>120</v>
      </c>
      <c r="W277" s="21">
        <v>53</v>
      </c>
      <c r="X277" s="41">
        <v>0.42</v>
      </c>
      <c r="Y277" s="22">
        <v>0.15</v>
      </c>
      <c r="Z277" s="44" t="s">
        <v>52</v>
      </c>
      <c r="AA277" s="44" t="s">
        <v>52</v>
      </c>
      <c r="AB277" s="44" t="s">
        <v>52</v>
      </c>
      <c r="AC277" s="44" t="s">
        <v>52</v>
      </c>
      <c r="AD277" s="36">
        <v>14</v>
      </c>
      <c r="AE277" s="23">
        <v>39.5</v>
      </c>
      <c r="AF277" s="23">
        <v>25</v>
      </c>
      <c r="AG277" s="23">
        <v>21</v>
      </c>
      <c r="AH277" s="24">
        <v>6.88</v>
      </c>
      <c r="AI277" s="24">
        <f t="shared" si="48"/>
        <v>1</v>
      </c>
      <c r="AJ277" s="17">
        <v>1344</v>
      </c>
      <c r="AK277" s="17">
        <v>12</v>
      </c>
      <c r="AL277" s="17">
        <f t="shared" ref="AL277:AL282" si="71">AK277*AD277</f>
        <v>168</v>
      </c>
      <c r="AM277" s="17">
        <v>8</v>
      </c>
      <c r="AN277" s="17">
        <v>96</v>
      </c>
      <c r="AO277" s="17">
        <v>120</v>
      </c>
      <c r="AP277" s="17">
        <v>100</v>
      </c>
      <c r="AQ277" s="25">
        <v>188</v>
      </c>
      <c r="AR277" s="50">
        <f t="shared" si="46"/>
        <v>82.56</v>
      </c>
      <c r="AS277" s="26">
        <f t="shared" si="60"/>
        <v>680.48</v>
      </c>
      <c r="AT277" s="26">
        <v>20</v>
      </c>
    </row>
    <row r="278" spans="1:46" s="27" customFormat="1" ht="17.649999999999999" customHeight="1">
      <c r="A278" s="12" t="s">
        <v>627</v>
      </c>
      <c r="B278" s="15" t="s">
        <v>630</v>
      </c>
      <c r="C278" s="14" t="s">
        <v>631</v>
      </c>
      <c r="D278" s="16">
        <v>3564097005111</v>
      </c>
      <c r="E278" s="16">
        <v>3564098005110</v>
      </c>
      <c r="F278" s="17" t="s">
        <v>50</v>
      </c>
      <c r="G278" s="17">
        <v>9029209000</v>
      </c>
      <c r="H278" s="17" t="s">
        <v>52</v>
      </c>
      <c r="I278" s="17" t="s">
        <v>52</v>
      </c>
      <c r="J278" s="17" t="s">
        <v>52</v>
      </c>
      <c r="K278" s="18"/>
      <c r="L278" s="18"/>
      <c r="M278" s="18"/>
      <c r="N278" s="28">
        <v>0</v>
      </c>
      <c r="O278" s="28">
        <v>0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200</v>
      </c>
      <c r="V278" s="21">
        <v>150</v>
      </c>
      <c r="W278" s="21">
        <v>30</v>
      </c>
      <c r="X278" s="41">
        <v>7.0000000000000007E-2</v>
      </c>
      <c r="Y278" s="22">
        <v>0.03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100</v>
      </c>
      <c r="AE278" s="23">
        <v>48.3</v>
      </c>
      <c r="AF278" s="23">
        <v>45.4</v>
      </c>
      <c r="AG278" s="23">
        <v>34.9</v>
      </c>
      <c r="AH278" s="24">
        <v>11.8</v>
      </c>
      <c r="AI278" s="24">
        <f t="shared" si="48"/>
        <v>4.8</v>
      </c>
      <c r="AJ278" s="17">
        <v>2000</v>
      </c>
      <c r="AK278" s="17" t="s">
        <v>52</v>
      </c>
      <c r="AL278" s="17" t="s">
        <v>52</v>
      </c>
      <c r="AM278" s="17" t="s">
        <v>52</v>
      </c>
      <c r="AN278" s="17" t="s">
        <v>52</v>
      </c>
      <c r="AO278" s="17">
        <v>96</v>
      </c>
      <c r="AP278" s="17">
        <v>96</v>
      </c>
      <c r="AQ278" s="25">
        <v>190</v>
      </c>
      <c r="AR278" s="50" t="s">
        <v>52</v>
      </c>
      <c r="AS278" s="26" t="e">
        <f t="shared" si="60"/>
        <v>#VALUE!</v>
      </c>
      <c r="AT278" s="26">
        <v>13</v>
      </c>
    </row>
    <row r="279" spans="1:46" s="27" customFormat="1" ht="17.649999999999999" customHeight="1">
      <c r="A279" s="12" t="s">
        <v>627</v>
      </c>
      <c r="B279" s="15" t="s">
        <v>632</v>
      </c>
      <c r="C279" s="14" t="s">
        <v>633</v>
      </c>
      <c r="D279" s="16">
        <v>3564097005128</v>
      </c>
      <c r="E279" s="16">
        <v>3564098005127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0.06</v>
      </c>
      <c r="O279" s="28">
        <v>0.06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20</v>
      </c>
      <c r="X279" s="41">
        <v>7.8E-2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46.3</v>
      </c>
      <c r="AF279" s="23">
        <v>31.1</v>
      </c>
      <c r="AG279" s="23">
        <v>34.9</v>
      </c>
      <c r="AH279" s="24">
        <v>9.4</v>
      </c>
      <c r="AI279" s="24">
        <f t="shared" si="48"/>
        <v>1.6000000000000005</v>
      </c>
      <c r="AJ279" s="17">
        <v>4000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110</v>
      </c>
      <c r="AP279" s="17">
        <v>110</v>
      </c>
      <c r="AQ279" s="25">
        <v>190</v>
      </c>
      <c r="AR279" s="50" t="s">
        <v>52</v>
      </c>
      <c r="AS279" s="26" t="e">
        <f t="shared" si="60"/>
        <v>#VALUE!</v>
      </c>
      <c r="AT279" s="26">
        <v>17</v>
      </c>
    </row>
    <row r="280" spans="1:46" s="27" customFormat="1" ht="17.649999999999999" customHeight="1">
      <c r="A280" s="12" t="s">
        <v>627</v>
      </c>
      <c r="B280" s="15" t="s">
        <v>634</v>
      </c>
      <c r="C280" s="14" t="s">
        <v>635</v>
      </c>
      <c r="D280" s="16">
        <v>3564097005173</v>
      </c>
      <c r="E280" s="16">
        <v>3564098005172</v>
      </c>
      <c r="F280" s="17" t="s">
        <v>50</v>
      </c>
      <c r="G280" s="17">
        <v>9030310090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</v>
      </c>
      <c r="O280" s="28">
        <v>0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120</v>
      </c>
      <c r="W280" s="21">
        <v>40</v>
      </c>
      <c r="X280" s="41">
        <v>0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50</v>
      </c>
      <c r="AE280" s="23">
        <v>45.5</v>
      </c>
      <c r="AF280" s="23">
        <v>43.5</v>
      </c>
      <c r="AG280" s="23">
        <v>27</v>
      </c>
      <c r="AH280" s="24"/>
      <c r="AI280" s="24"/>
      <c r="AJ280" s="17">
        <v>2000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16</v>
      </c>
    </row>
    <row r="281" spans="1:46" s="27" customFormat="1" ht="17.649999999999999" customHeight="1">
      <c r="A281" s="12" t="s">
        <v>636</v>
      </c>
      <c r="B281" s="15" t="s">
        <v>637</v>
      </c>
      <c r="C281" s="14" t="s">
        <v>638</v>
      </c>
      <c r="D281" s="16">
        <v>3564097005159</v>
      </c>
      <c r="E281" s="16">
        <v>3564098005158</v>
      </c>
      <c r="F281" s="17" t="s">
        <v>50</v>
      </c>
      <c r="G281" s="17">
        <v>8544429090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150</v>
      </c>
      <c r="W281" s="21">
        <v>30</v>
      </c>
      <c r="X281" s="41">
        <v>0.24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100</v>
      </c>
      <c r="AE281" s="23">
        <v>48.3</v>
      </c>
      <c r="AF281" s="23">
        <v>45.4</v>
      </c>
      <c r="AG281" s="23">
        <v>34.9</v>
      </c>
      <c r="AH281" s="24">
        <v>25</v>
      </c>
      <c r="AI281" s="24">
        <f t="shared" si="48"/>
        <v>1</v>
      </c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96</v>
      </c>
      <c r="AP281" s="17">
        <v>96</v>
      </c>
      <c r="AQ281" s="25">
        <v>190</v>
      </c>
      <c r="AR281" s="50" t="s">
        <v>52</v>
      </c>
      <c r="AS281" s="26" t="e">
        <f t="shared" si="60"/>
        <v>#VALUE!</v>
      </c>
      <c r="AT281" s="26"/>
    </row>
    <row r="282" spans="1:46" s="27" customFormat="1" ht="17.649999999999999" customHeight="1">
      <c r="A282" s="12" t="s">
        <v>636</v>
      </c>
      <c r="B282" s="15" t="s">
        <v>639</v>
      </c>
      <c r="C282" s="14" t="s">
        <v>640</v>
      </c>
      <c r="D282" s="16">
        <v>3564097005135</v>
      </c>
      <c r="E282" s="16">
        <v>3564098005134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0.06</v>
      </c>
      <c r="O282" s="28">
        <v>0.06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82</v>
      </c>
      <c r="V282" s="21">
        <v>42</v>
      </c>
      <c r="W282" s="21">
        <v>146</v>
      </c>
      <c r="X282" s="41">
        <v>8.5000000000000006E-2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40</v>
      </c>
      <c r="AE282" s="23">
        <v>46.4</v>
      </c>
      <c r="AF282" s="23">
        <v>35</v>
      </c>
      <c r="AG282" s="23">
        <v>28.6</v>
      </c>
      <c r="AH282" s="24">
        <v>4.9000000000000004</v>
      </c>
      <c r="AI282" s="24">
        <f t="shared" si="48"/>
        <v>1.5</v>
      </c>
      <c r="AJ282" s="17">
        <v>2240</v>
      </c>
      <c r="AK282" s="17">
        <v>4</v>
      </c>
      <c r="AL282" s="17">
        <f t="shared" si="71"/>
        <v>160</v>
      </c>
      <c r="AM282" s="17" t="s">
        <v>52</v>
      </c>
      <c r="AN282" s="45">
        <v>24</v>
      </c>
      <c r="AO282" s="45">
        <v>90</v>
      </c>
      <c r="AP282" s="45">
        <v>90</v>
      </c>
      <c r="AQ282" s="46">
        <v>187</v>
      </c>
      <c r="AR282" s="50">
        <f t="shared" si="46"/>
        <v>19.600000000000001</v>
      </c>
      <c r="AS282" s="26" t="e">
        <f t="shared" si="60"/>
        <v>#VALUE!</v>
      </c>
      <c r="AT282" s="26">
        <v>14.999999999999943</v>
      </c>
    </row>
    <row r="283" spans="1:46" s="27" customFormat="1" ht="17.649999999999999" customHeight="1">
      <c r="A283" s="12" t="s">
        <v>636</v>
      </c>
      <c r="B283" s="15" t="s">
        <v>641</v>
      </c>
      <c r="C283" s="14" t="s">
        <v>642</v>
      </c>
      <c r="D283" s="16">
        <v>3564097005739</v>
      </c>
      <c r="E283" s="16">
        <v>3564098005738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145</v>
      </c>
      <c r="V283" s="21">
        <v>130</v>
      </c>
      <c r="W283" s="21">
        <v>230</v>
      </c>
      <c r="X283" s="41">
        <v>1.31</v>
      </c>
      <c r="Y283" s="22">
        <v>0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6</v>
      </c>
      <c r="AE283" s="23">
        <v>28.58</v>
      </c>
      <c r="AF283" s="23">
        <v>46.36</v>
      </c>
      <c r="AG283" s="23">
        <v>25.1</v>
      </c>
      <c r="AH283" s="24">
        <v>8.1</v>
      </c>
      <c r="AI283" s="24">
        <f t="shared" si="48"/>
        <v>0.23999999999999932</v>
      </c>
      <c r="AJ283" s="17">
        <v>336</v>
      </c>
      <c r="AK283" s="17">
        <v>8</v>
      </c>
      <c r="AL283" s="17">
        <f t="shared" ref="AL283" si="72">AK283*AD283</f>
        <v>48</v>
      </c>
      <c r="AM283" s="17">
        <v>7</v>
      </c>
      <c r="AN283" s="45">
        <v>56</v>
      </c>
      <c r="AO283" s="45">
        <v>106</v>
      </c>
      <c r="AP283" s="45">
        <v>106</v>
      </c>
      <c r="AQ283" s="46">
        <v>185</v>
      </c>
      <c r="AR283" s="50">
        <f t="shared" si="46"/>
        <v>64.8</v>
      </c>
      <c r="AS283" s="26">
        <f t="shared" si="60"/>
        <v>468.6</v>
      </c>
      <c r="AT283" s="26">
        <v>15.000000000000057</v>
      </c>
    </row>
    <row r="284" spans="1:46" s="27" customFormat="1" ht="17.649999999999999" customHeight="1">
      <c r="A284" s="12" t="s">
        <v>636</v>
      </c>
      <c r="B284" s="15" t="s">
        <v>643</v>
      </c>
      <c r="C284" s="14" t="s">
        <v>644</v>
      </c>
      <c r="D284" s="16" t="s">
        <v>645</v>
      </c>
      <c r="E284" s="16">
        <v>3564098005851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>
        <v>610</v>
      </c>
      <c r="L284" s="18" t="s">
        <v>52</v>
      </c>
      <c r="M284" s="18" t="s">
        <v>52</v>
      </c>
      <c r="N284" s="28" t="s">
        <v>52</v>
      </c>
      <c r="O284" s="28">
        <v>0</v>
      </c>
      <c r="P284" s="28" t="s">
        <v>52</v>
      </c>
      <c r="Q284" s="19"/>
      <c r="R284" s="19"/>
      <c r="S284" s="19"/>
      <c r="T284" s="20"/>
      <c r="U284" s="21">
        <v>82</v>
      </c>
      <c r="V284" s="21">
        <v>41</v>
      </c>
      <c r="W284" s="21">
        <v>126</v>
      </c>
      <c r="X284" s="41">
        <v>7.0000000000000007E-2</v>
      </c>
      <c r="Y284" s="22">
        <v>0.03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40</v>
      </c>
      <c r="AE284" s="23">
        <v>46.4</v>
      </c>
      <c r="AF284" s="23">
        <v>28.6</v>
      </c>
      <c r="AG284" s="23">
        <v>24.1</v>
      </c>
      <c r="AH284" s="24">
        <v>3.8</v>
      </c>
      <c r="AI284" s="24">
        <v>1.5</v>
      </c>
      <c r="AJ284" s="17">
        <v>2240</v>
      </c>
      <c r="AK284" s="17">
        <v>8</v>
      </c>
      <c r="AL284" s="17">
        <v>320</v>
      </c>
      <c r="AM284" s="17">
        <v>7</v>
      </c>
      <c r="AN284" s="51">
        <v>56</v>
      </c>
      <c r="AO284" s="51">
        <v>106</v>
      </c>
      <c r="AP284" s="51">
        <v>106</v>
      </c>
      <c r="AQ284" s="52">
        <v>182</v>
      </c>
      <c r="AR284" s="50"/>
      <c r="AS284" s="26">
        <f t="shared" si="60"/>
        <v>15</v>
      </c>
      <c r="AT284" s="26">
        <v>15</v>
      </c>
    </row>
    <row r="285" spans="1:46" s="27" customFormat="1" ht="17.649999999999999" customHeight="1">
      <c r="A285" s="12" t="s">
        <v>636</v>
      </c>
      <c r="B285" s="15" t="s">
        <v>646</v>
      </c>
      <c r="C285" s="14" t="s">
        <v>647</v>
      </c>
      <c r="D285" s="16">
        <v>3564097005883</v>
      </c>
      <c r="E285" s="16">
        <v>3564098005882</v>
      </c>
      <c r="F285" s="17" t="s">
        <v>50</v>
      </c>
      <c r="G285" s="17">
        <v>8504406090</v>
      </c>
      <c r="H285" s="17"/>
      <c r="I285" s="17"/>
      <c r="J285" s="17"/>
      <c r="K285" s="18">
        <v>4600</v>
      </c>
      <c r="L285" s="18" t="s">
        <v>52</v>
      </c>
      <c r="M285" s="18" t="s">
        <v>52</v>
      </c>
      <c r="N285" s="28">
        <v>0.27</v>
      </c>
      <c r="O285" s="28">
        <v>0.27</v>
      </c>
      <c r="P285" s="28" t="s">
        <v>52</v>
      </c>
      <c r="Q285" s="19" t="s">
        <v>52</v>
      </c>
      <c r="R285" s="19" t="s">
        <v>52</v>
      </c>
      <c r="S285" s="19" t="s">
        <v>52</v>
      </c>
      <c r="T285" s="20" t="s">
        <v>52</v>
      </c>
      <c r="U285" s="21">
        <v>82</v>
      </c>
      <c r="V285" s="21">
        <v>42</v>
      </c>
      <c r="W285" s="21">
        <v>187</v>
      </c>
      <c r="X285" s="41">
        <v>0.3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43.8</v>
      </c>
      <c r="AF285" s="23">
        <v>38.4</v>
      </c>
      <c r="AG285" s="23">
        <v>18.399999999999999</v>
      </c>
      <c r="AH285" s="24">
        <v>12.8</v>
      </c>
      <c r="AI285" s="24">
        <v>0.8</v>
      </c>
      <c r="AJ285" s="17">
        <v>1920</v>
      </c>
      <c r="AK285" s="17">
        <v>6</v>
      </c>
      <c r="AL285" s="17">
        <v>240</v>
      </c>
      <c r="AM285" s="17">
        <v>8</v>
      </c>
      <c r="AN285" s="51">
        <v>48</v>
      </c>
      <c r="AO285" s="51">
        <v>120</v>
      </c>
      <c r="AP285" s="51">
        <v>100</v>
      </c>
      <c r="AQ285" s="52">
        <v>165</v>
      </c>
      <c r="AR285" s="50">
        <v>77</v>
      </c>
      <c r="AS285" s="26">
        <v>614</v>
      </c>
      <c r="AT285" s="26"/>
    </row>
    <row r="286" spans="1:46" s="27" customFormat="1" ht="17.649999999999999" customHeight="1">
      <c r="A286" s="12" t="s">
        <v>636</v>
      </c>
      <c r="B286" s="15" t="s">
        <v>648</v>
      </c>
      <c r="C286" s="14" t="s">
        <v>649</v>
      </c>
      <c r="D286" s="16">
        <v>3564097005906</v>
      </c>
      <c r="E286" s="16">
        <v>3564098005905</v>
      </c>
      <c r="F286" s="17" t="s">
        <v>50</v>
      </c>
      <c r="G286" s="17">
        <v>8504406090</v>
      </c>
      <c r="H286" s="17"/>
      <c r="I286" s="17"/>
      <c r="J286" s="17"/>
      <c r="K286" s="18">
        <v>660</v>
      </c>
      <c r="L286" s="18" t="s">
        <v>52</v>
      </c>
      <c r="M286" s="18" t="s">
        <v>52</v>
      </c>
      <c r="N286" s="28" t="s">
        <v>52</v>
      </c>
      <c r="O286" s="28">
        <v>5.8000000000000003E-2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41</v>
      </c>
      <c r="W286" s="21">
        <v>126</v>
      </c>
      <c r="X286" s="41">
        <v>8.1000000000000003E-2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44.5</v>
      </c>
      <c r="AF286" s="23">
        <v>27</v>
      </c>
      <c r="AG286" s="23">
        <v>18.7</v>
      </c>
      <c r="AH286" s="24">
        <v>3.7</v>
      </c>
      <c r="AI286" s="24">
        <f t="shared" si="48"/>
        <v>0.45999999999999996</v>
      </c>
      <c r="AJ286" s="17">
        <v>2560</v>
      </c>
      <c r="AK286" s="17">
        <v>8</v>
      </c>
      <c r="AL286" s="17">
        <v>320</v>
      </c>
      <c r="AM286" s="17">
        <v>8</v>
      </c>
      <c r="AN286" s="51">
        <v>64</v>
      </c>
      <c r="AO286" s="51">
        <v>100</v>
      </c>
      <c r="AP286" s="51">
        <v>100</v>
      </c>
      <c r="AQ286" s="52">
        <v>165</v>
      </c>
      <c r="AR286" s="50">
        <v>30</v>
      </c>
      <c r="AS286" s="26">
        <f t="shared" si="60"/>
        <v>240</v>
      </c>
      <c r="AT286" s="26"/>
    </row>
    <row r="287" spans="1:46" s="27" customFormat="1" ht="17.649999999999999" customHeight="1">
      <c r="A287" s="12" t="s">
        <v>636</v>
      </c>
      <c r="B287" s="15" t="s">
        <v>650</v>
      </c>
      <c r="C287" s="14" t="s">
        <v>651</v>
      </c>
      <c r="D287" s="16">
        <v>3564097005357</v>
      </c>
      <c r="E287" s="16">
        <v>3564098005356</v>
      </c>
      <c r="F287" s="17" t="s">
        <v>50</v>
      </c>
      <c r="G287" s="17">
        <v>8544422900</v>
      </c>
      <c r="H287" s="17" t="s">
        <v>52</v>
      </c>
      <c r="I287" s="17" t="s">
        <v>52</v>
      </c>
      <c r="J287" s="17" t="s">
        <v>52</v>
      </c>
      <c r="K287" s="18"/>
      <c r="L287" s="18"/>
      <c r="M287" s="18"/>
      <c r="N287" s="28">
        <v>0</v>
      </c>
      <c r="O287" s="28">
        <v>0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 t="s">
        <v>52</v>
      </c>
      <c r="V287" s="21" t="s">
        <v>52</v>
      </c>
      <c r="W287" s="21" t="s">
        <v>52</v>
      </c>
      <c r="X287" s="41">
        <v>0.08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50</v>
      </c>
      <c r="AE287" s="23" t="s">
        <v>52</v>
      </c>
      <c r="AF287" s="23" t="s">
        <v>52</v>
      </c>
      <c r="AG287" s="23" t="s">
        <v>52</v>
      </c>
      <c r="AH287" s="24">
        <v>7.5</v>
      </c>
      <c r="AI287" s="24">
        <f t="shared" si="48"/>
        <v>3.5</v>
      </c>
      <c r="AJ287" s="17">
        <v>500</v>
      </c>
      <c r="AK287" s="17" t="s">
        <v>52</v>
      </c>
      <c r="AL287" s="17" t="s">
        <v>52</v>
      </c>
      <c r="AM287" s="17" t="s">
        <v>52</v>
      </c>
      <c r="AN287" s="17" t="s">
        <v>52</v>
      </c>
      <c r="AO287" s="17">
        <v>96</v>
      </c>
      <c r="AP287" s="17">
        <v>96</v>
      </c>
      <c r="AQ287" s="25">
        <v>190</v>
      </c>
      <c r="AR287" s="50" t="s">
        <v>52</v>
      </c>
      <c r="AS287" s="26" t="s">
        <v>52</v>
      </c>
      <c r="AT287" s="26"/>
    </row>
    <row r="288" spans="1:46" s="27" customFormat="1" ht="17.649999999999999" customHeight="1">
      <c r="A288" s="12" t="s">
        <v>636</v>
      </c>
      <c r="B288" s="15" t="s">
        <v>652</v>
      </c>
      <c r="C288" s="14" t="s">
        <v>653</v>
      </c>
      <c r="D288" s="16">
        <v>3564097005388</v>
      </c>
      <c r="E288" s="16" t="s">
        <v>287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7.0000000000000007E-2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3.9999999999999996</v>
      </c>
      <c r="AJ288" s="17" t="s">
        <v>52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 t="s">
        <v>52</v>
      </c>
      <c r="AP288" s="17" t="s">
        <v>52</v>
      </c>
      <c r="AQ288" s="25" t="s">
        <v>52</v>
      </c>
      <c r="AR288" s="50" t="s">
        <v>52</v>
      </c>
      <c r="AS288" s="26" t="s">
        <v>52</v>
      </c>
      <c r="AT288" s="26"/>
    </row>
    <row r="289" spans="1:46" s="27" customFormat="1" ht="15">
      <c r="A289" s="12" t="s">
        <v>636</v>
      </c>
      <c r="B289" s="15" t="s">
        <v>654</v>
      </c>
      <c r="C289" s="14" t="s">
        <v>655</v>
      </c>
      <c r="D289" s="16">
        <v>3564097005395</v>
      </c>
      <c r="E289" s="16" t="s">
        <v>287</v>
      </c>
      <c r="F289" s="17" t="s">
        <v>50</v>
      </c>
      <c r="G289" s="17">
        <v>8504405590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1.2E-2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10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7.38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7.649999999999999" customHeight="1">
      <c r="A290" s="12" t="s">
        <v>636</v>
      </c>
      <c r="B290" s="15" t="s">
        <v>656</v>
      </c>
      <c r="C290" s="14" t="s">
        <v>657</v>
      </c>
      <c r="D290" s="16">
        <v>3564097005494</v>
      </c>
      <c r="E290" s="16">
        <v>3564098005493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0</v>
      </c>
      <c r="Y290" s="22" t="s">
        <v>52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100</v>
      </c>
      <c r="AE290" s="23" t="s">
        <v>52</v>
      </c>
      <c r="AF290" s="23" t="s">
        <v>52</v>
      </c>
      <c r="AG290" s="23" t="s">
        <v>52</v>
      </c>
      <c r="AH290" s="24">
        <v>8.5</v>
      </c>
      <c r="AI290" s="24">
        <f>IFERROR(AH290-(X290*AD290),"")</f>
        <v>8.5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658</v>
      </c>
      <c r="B291" s="15" t="s">
        <v>659</v>
      </c>
      <c r="C291" s="14" t="s">
        <v>660</v>
      </c>
      <c r="D291" s="16">
        <v>3564097005593</v>
      </c>
      <c r="E291" s="16">
        <v>3564098005592</v>
      </c>
      <c r="F291" s="17" t="s">
        <v>50</v>
      </c>
      <c r="G291" s="17">
        <v>8507600090</v>
      </c>
      <c r="H291" s="17">
        <v>3480</v>
      </c>
      <c r="I291" s="17">
        <v>9</v>
      </c>
      <c r="J291" s="17" t="s">
        <v>462</v>
      </c>
      <c r="K291" s="18">
        <v>170</v>
      </c>
      <c r="L291" s="18">
        <v>80</v>
      </c>
      <c r="M291" s="18">
        <v>38</v>
      </c>
      <c r="N291" s="28">
        <v>0.49</v>
      </c>
      <c r="O291" s="28">
        <v>1.1399999999999999</v>
      </c>
      <c r="P291" s="28">
        <v>44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>
        <v>147</v>
      </c>
      <c r="V291" s="21">
        <v>90</v>
      </c>
      <c r="W291" s="21">
        <v>218</v>
      </c>
      <c r="X291" s="41">
        <v>1.3</v>
      </c>
      <c r="Y291" s="22">
        <v>0.16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</v>
      </c>
      <c r="AE291" s="23">
        <v>47</v>
      </c>
      <c r="AF291" s="23">
        <v>31.4</v>
      </c>
      <c r="AG291" s="23">
        <v>24.8</v>
      </c>
      <c r="AH291" s="24">
        <v>13</v>
      </c>
      <c r="AI291" s="24">
        <f t="shared" si="48"/>
        <v>0</v>
      </c>
      <c r="AJ291" s="17">
        <v>300</v>
      </c>
      <c r="AK291" s="17">
        <v>6</v>
      </c>
      <c r="AL291" s="17">
        <v>60</v>
      </c>
      <c r="AM291" s="17">
        <v>5</v>
      </c>
      <c r="AN291" s="17">
        <v>30</v>
      </c>
      <c r="AO291" s="17">
        <v>123</v>
      </c>
      <c r="AP291" s="17">
        <v>95</v>
      </c>
      <c r="AQ291" s="25">
        <v>124</v>
      </c>
      <c r="AR291" s="50">
        <v>78</v>
      </c>
      <c r="AS291" s="26">
        <f t="shared" si="60"/>
        <v>390</v>
      </c>
      <c r="AT291" s="26"/>
    </row>
    <row r="292" spans="1:46" s="27" customFormat="1" ht="17.649999999999999" customHeight="1">
      <c r="A292" s="12" t="s">
        <v>658</v>
      </c>
      <c r="B292" s="15" t="s">
        <v>661</v>
      </c>
      <c r="C292" s="14" t="s">
        <v>662</v>
      </c>
      <c r="D292" s="16">
        <v>3564097005562</v>
      </c>
      <c r="E292" s="16">
        <v>3564098005561</v>
      </c>
      <c r="F292" s="17" t="s">
        <v>50</v>
      </c>
      <c r="G292" s="17">
        <v>8507600090</v>
      </c>
      <c r="H292" s="17">
        <v>3480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658</v>
      </c>
      <c r="B293" s="15" t="s">
        <v>663</v>
      </c>
      <c r="C293" s="14" t="s">
        <v>664</v>
      </c>
      <c r="D293" s="16">
        <v>3564097005647</v>
      </c>
      <c r="E293" s="16">
        <v>3564098005646</v>
      </c>
      <c r="F293" s="17" t="s">
        <v>50</v>
      </c>
      <c r="G293" s="17">
        <v>8507600090</v>
      </c>
      <c r="H293" s="17">
        <v>3480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44.5</v>
      </c>
      <c r="AF293" s="23">
        <v>28.5</v>
      </c>
      <c r="AG293" s="23">
        <v>26.5</v>
      </c>
      <c r="AH293" s="24">
        <v>13</v>
      </c>
      <c r="AI293" s="24">
        <f t="shared" si="48"/>
        <v>0</v>
      </c>
      <c r="AJ293" s="17">
        <v>240</v>
      </c>
      <c r="AK293" s="17">
        <v>6</v>
      </c>
      <c r="AL293" s="17">
        <f t="shared" ref="AL293" si="73">AK293*AD293</f>
        <v>60</v>
      </c>
      <c r="AM293" s="17">
        <v>4</v>
      </c>
      <c r="AN293" s="17">
        <v>24</v>
      </c>
      <c r="AO293" s="17">
        <v>89</v>
      </c>
      <c r="AP293" s="17">
        <v>85.5</v>
      </c>
      <c r="AQ293" s="25">
        <v>106</v>
      </c>
      <c r="AR293" s="50">
        <f t="shared" ref="AR293" si="74">(AH293*AK293)</f>
        <v>78</v>
      </c>
      <c r="AS293" s="26">
        <f t="shared" si="60"/>
        <v>312</v>
      </c>
      <c r="AT293" s="26"/>
    </row>
    <row r="294" spans="1:46" s="27" customFormat="1" ht="17.649999999999999" customHeight="1">
      <c r="A294" s="12" t="s">
        <v>658</v>
      </c>
      <c r="B294" s="15" t="s">
        <v>665</v>
      </c>
      <c r="C294" s="14" t="s">
        <v>666</v>
      </c>
      <c r="D294" s="16">
        <v>3564097005869</v>
      </c>
      <c r="E294" s="16">
        <v>3564098005868</v>
      </c>
      <c r="F294" s="17" t="s">
        <v>50</v>
      </c>
      <c r="G294" s="17">
        <v>8507600090</v>
      </c>
      <c r="H294" s="17">
        <v>3480</v>
      </c>
      <c r="I294" s="17">
        <v>9</v>
      </c>
      <c r="J294" s="17" t="s">
        <v>462</v>
      </c>
      <c r="K294" s="18">
        <v>228</v>
      </c>
      <c r="L294" s="18">
        <v>105</v>
      </c>
      <c r="M294" s="18">
        <v>50</v>
      </c>
      <c r="N294" s="28">
        <v>0.96</v>
      </c>
      <c r="O294" s="28">
        <v>1.76</v>
      </c>
      <c r="P294" s="28">
        <v>74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252</v>
      </c>
      <c r="V294" s="21">
        <v>143</v>
      </c>
      <c r="W294" s="21">
        <v>118</v>
      </c>
      <c r="X294" s="41">
        <v>1.93</v>
      </c>
      <c r="Y294" s="22">
        <v>0.17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8</v>
      </c>
      <c r="AE294" s="23">
        <v>49.2</v>
      </c>
      <c r="AF294" s="23">
        <v>30.6</v>
      </c>
      <c r="AG294" s="23">
        <v>27.8</v>
      </c>
      <c r="AH294" s="24">
        <v>16</v>
      </c>
      <c r="AI294" s="24">
        <v>0.56000000000000005</v>
      </c>
      <c r="AJ294" s="17">
        <v>192</v>
      </c>
      <c r="AK294" s="17">
        <v>6</v>
      </c>
      <c r="AL294" s="17">
        <v>48</v>
      </c>
      <c r="AM294" s="17">
        <v>4</v>
      </c>
      <c r="AN294" s="17">
        <v>24</v>
      </c>
      <c r="AO294" s="17">
        <v>123</v>
      </c>
      <c r="AP294" s="17">
        <v>99</v>
      </c>
      <c r="AQ294" s="25">
        <v>112</v>
      </c>
      <c r="AR294" s="50">
        <v>96</v>
      </c>
      <c r="AS294" s="26">
        <f t="shared" si="60"/>
        <v>384</v>
      </c>
      <c r="AT294" s="26"/>
    </row>
    <row r="295" spans="1:46" s="27" customFormat="1" ht="17.649999999999999" customHeight="1">
      <c r="A295" s="12" t="s">
        <v>658</v>
      </c>
      <c r="B295" s="15">
        <v>700591</v>
      </c>
      <c r="C295" s="14" t="s">
        <v>667</v>
      </c>
      <c r="D295" s="16" t="s">
        <v>668</v>
      </c>
      <c r="E295" s="16" t="s">
        <v>669</v>
      </c>
      <c r="F295" s="17" t="s">
        <v>50</v>
      </c>
      <c r="G295" s="17">
        <v>8507600090</v>
      </c>
      <c r="H295" s="17">
        <v>3480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658</v>
      </c>
      <c r="B296" s="15" t="s">
        <v>670</v>
      </c>
      <c r="C296" s="14" t="s">
        <v>671</v>
      </c>
      <c r="D296" s="16" t="s">
        <v>672</v>
      </c>
      <c r="E296" s="16" t="s">
        <v>673</v>
      </c>
      <c r="F296" s="17" t="s">
        <v>50</v>
      </c>
      <c r="G296" s="17">
        <v>8507600090</v>
      </c>
      <c r="H296" s="17">
        <v>3480</v>
      </c>
      <c r="I296" s="17">
        <v>9</v>
      </c>
      <c r="J296" s="17" t="s">
        <v>462</v>
      </c>
      <c r="K296" s="18">
        <v>187</v>
      </c>
      <c r="L296" s="18">
        <v>118</v>
      </c>
      <c r="M296" s="18">
        <v>50</v>
      </c>
      <c r="N296" s="28">
        <v>0.85499999999999998</v>
      </c>
      <c r="O296" s="28">
        <v>1.61</v>
      </c>
      <c r="P296" s="28">
        <v>37</v>
      </c>
      <c r="Q296" s="20" t="s">
        <v>52</v>
      </c>
      <c r="R296" s="20" t="s">
        <v>52</v>
      </c>
      <c r="S296" s="20" t="s">
        <v>52</v>
      </c>
      <c r="T296" s="20" t="s">
        <v>52</v>
      </c>
      <c r="U296" s="21">
        <v>220</v>
      </c>
      <c r="V296" s="21">
        <v>153</v>
      </c>
      <c r="W296" s="21">
        <v>113</v>
      </c>
      <c r="X296" s="41">
        <v>1.73</v>
      </c>
      <c r="Y296" s="22">
        <v>0.12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47.2</v>
      </c>
      <c r="AF296" s="23">
        <v>32.6</v>
      </c>
      <c r="AG296" s="23">
        <v>24.4</v>
      </c>
      <c r="AH296" s="24">
        <v>14.3</v>
      </c>
      <c r="AI296" s="24">
        <v>0.46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97.8</v>
      </c>
      <c r="AP296" s="17">
        <v>94.4</v>
      </c>
      <c r="AQ296" s="17">
        <v>98</v>
      </c>
      <c r="AR296" s="26">
        <v>86</v>
      </c>
      <c r="AS296" s="26">
        <f t="shared" si="60"/>
        <v>344</v>
      </c>
      <c r="AT296" s="26"/>
    </row>
    <row r="297" spans="1:46" s="27" customFormat="1" ht="17.649999999999999" customHeight="1">
      <c r="A297" s="12" t="s">
        <v>658</v>
      </c>
      <c r="B297" s="57" t="s">
        <v>674</v>
      </c>
      <c r="C297" s="58" t="s">
        <v>675</v>
      </c>
      <c r="D297" s="59" t="s">
        <v>676</v>
      </c>
      <c r="E297" s="59" t="s">
        <v>677</v>
      </c>
      <c r="F297" s="53" t="s">
        <v>50</v>
      </c>
      <c r="G297" s="17">
        <v>8507600090</v>
      </c>
      <c r="H297" s="17">
        <v>3480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/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f t="shared" si="60"/>
        <v>344</v>
      </c>
      <c r="AT297" s="26"/>
    </row>
    <row r="298" spans="1:46" s="27" customFormat="1" ht="17.649999999999999" customHeight="1">
      <c r="A298" s="12" t="s">
        <v>636</v>
      </c>
      <c r="B298" s="15" t="s">
        <v>678</v>
      </c>
      <c r="C298" s="14" t="s">
        <v>679</v>
      </c>
      <c r="D298" s="16">
        <v>3564097005777</v>
      </c>
      <c r="E298" s="16">
        <v>3564098005776</v>
      </c>
      <c r="F298" s="17" t="s">
        <v>50</v>
      </c>
      <c r="G298" s="17">
        <v>8544429090</v>
      </c>
      <c r="H298" s="17" t="s">
        <v>52</v>
      </c>
      <c r="I298" s="17" t="s">
        <v>52</v>
      </c>
      <c r="J298" s="17" t="s">
        <v>52</v>
      </c>
      <c r="K298" s="18">
        <v>350</v>
      </c>
      <c r="L298" s="18">
        <v>20</v>
      </c>
      <c r="M298" s="18">
        <v>150</v>
      </c>
      <c r="N298" s="28">
        <v>0.55000000000000004</v>
      </c>
      <c r="O298" s="28">
        <v>0.55000000000000004</v>
      </c>
      <c r="P298" s="28">
        <v>0</v>
      </c>
      <c r="Q298" s="19" t="s">
        <v>52</v>
      </c>
      <c r="R298" s="19" t="s">
        <v>52</v>
      </c>
      <c r="S298" s="19" t="s">
        <v>52</v>
      </c>
      <c r="T298" s="20" t="s">
        <v>52</v>
      </c>
      <c r="U298" s="21">
        <v>350</v>
      </c>
      <c r="V298" s="21">
        <v>20</v>
      </c>
      <c r="W298" s="21">
        <v>150</v>
      </c>
      <c r="X298" s="41">
        <v>0.6</v>
      </c>
      <c r="Y298" s="22">
        <v>0.05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50</v>
      </c>
      <c r="AE298" s="23">
        <v>50</v>
      </c>
      <c r="AF298" s="23">
        <v>25</v>
      </c>
      <c r="AG298" s="23">
        <v>40</v>
      </c>
      <c r="AH298" s="24"/>
      <c r="AI298" s="24"/>
      <c r="AJ298" s="17" t="s">
        <v>52</v>
      </c>
      <c r="AK298" s="17" t="s">
        <v>52</v>
      </c>
      <c r="AL298" s="17" t="s">
        <v>52</v>
      </c>
      <c r="AM298" s="17" t="s">
        <v>52</v>
      </c>
      <c r="AN298" s="17" t="s">
        <v>52</v>
      </c>
      <c r="AO298" s="17" t="s">
        <v>52</v>
      </c>
      <c r="AP298" s="17" t="s">
        <v>52</v>
      </c>
      <c r="AQ298" s="25" t="s">
        <v>52</v>
      </c>
      <c r="AR298" s="50" t="s">
        <v>52</v>
      </c>
      <c r="AS298" s="26" t="s">
        <v>52</v>
      </c>
      <c r="AT298" s="26"/>
    </row>
    <row r="299" spans="1:46" s="27" customFormat="1" ht="17.649999999999999" customHeight="1">
      <c r="A299" s="12" t="s">
        <v>636</v>
      </c>
      <c r="B299" s="15" t="s">
        <v>680</v>
      </c>
      <c r="C299" s="14" t="s">
        <v>681</v>
      </c>
      <c r="D299" s="16" t="s">
        <v>682</v>
      </c>
      <c r="E299" s="16">
        <v>3564098005875</v>
      </c>
      <c r="F299" s="17" t="s">
        <v>50</v>
      </c>
      <c r="G299" s="17">
        <v>8504405590</v>
      </c>
      <c r="H299" s="17" t="s">
        <v>52</v>
      </c>
      <c r="I299" s="17" t="s">
        <v>52</v>
      </c>
      <c r="J299" s="17" t="s">
        <v>52</v>
      </c>
      <c r="K299" s="18">
        <v>780</v>
      </c>
      <c r="L299" s="18" t="s">
        <v>52</v>
      </c>
      <c r="M299" s="18" t="s">
        <v>52</v>
      </c>
      <c r="N299" s="28">
        <v>0.27</v>
      </c>
      <c r="O299" s="28">
        <v>0.26900000000000002</v>
      </c>
      <c r="P299" s="28" t="s">
        <v>52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28</v>
      </c>
      <c r="V299" s="21">
        <v>45</v>
      </c>
      <c r="W299" s="21">
        <v>95</v>
      </c>
      <c r="X299" s="41">
        <v>0.3</v>
      </c>
      <c r="Y299" s="22">
        <v>0.03</v>
      </c>
      <c r="Z299" s="44"/>
      <c r="AA299" s="44"/>
      <c r="AB299" s="44"/>
      <c r="AC299" s="44"/>
      <c r="AD299" s="36">
        <v>28</v>
      </c>
      <c r="AE299" s="23">
        <v>37</v>
      </c>
      <c r="AF299" s="23">
        <v>34</v>
      </c>
      <c r="AG299" s="23">
        <v>21.4</v>
      </c>
      <c r="AH299" s="24">
        <v>9</v>
      </c>
      <c r="AI299" s="24">
        <v>0.6</v>
      </c>
      <c r="AJ299" s="17">
        <v>1260</v>
      </c>
      <c r="AK299" s="17">
        <v>9</v>
      </c>
      <c r="AL299" s="17">
        <v>252</v>
      </c>
      <c r="AM299" s="17">
        <v>5</v>
      </c>
      <c r="AN299" s="17">
        <v>45</v>
      </c>
      <c r="AO299" s="17">
        <v>111</v>
      </c>
      <c r="AP299" s="17">
        <v>102</v>
      </c>
      <c r="AQ299" s="25">
        <v>107</v>
      </c>
      <c r="AR299" s="50">
        <v>81</v>
      </c>
      <c r="AS299" s="26">
        <f t="shared" si="60"/>
        <v>405</v>
      </c>
      <c r="AT299" s="26"/>
    </row>
    <row r="300" spans="1:46" s="27" customFormat="1" ht="17.649999999999999" customHeight="1">
      <c r="A300" s="12" t="s">
        <v>683</v>
      </c>
      <c r="B300" s="15" t="s">
        <v>684</v>
      </c>
      <c r="C300" s="14" t="s">
        <v>685</v>
      </c>
      <c r="D300" s="16">
        <v>3564099000756</v>
      </c>
      <c r="E300" s="16" t="s">
        <v>287</v>
      </c>
      <c r="F300" s="17" t="s">
        <v>50</v>
      </c>
      <c r="G300" s="17">
        <v>9403700000</v>
      </c>
      <c r="H300" s="17" t="s">
        <v>52</v>
      </c>
      <c r="I300" s="17" t="s">
        <v>52</v>
      </c>
      <c r="J300" s="17" t="s">
        <v>52</v>
      </c>
      <c r="K300" s="18" t="s">
        <v>52</v>
      </c>
      <c r="L300" s="18" t="s">
        <v>52</v>
      </c>
      <c r="M300" s="18" t="s">
        <v>52</v>
      </c>
      <c r="N300" s="28">
        <v>0</v>
      </c>
      <c r="O300" s="28">
        <v>0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 t="s">
        <v>52</v>
      </c>
      <c r="V300" s="21" t="s">
        <v>52</v>
      </c>
      <c r="W300" s="21" t="s">
        <v>52</v>
      </c>
      <c r="X300" s="41" t="s">
        <v>287</v>
      </c>
      <c r="Y300" s="22" t="s">
        <v>52</v>
      </c>
      <c r="Z300" s="44" t="s">
        <v>52</v>
      </c>
      <c r="AA300" s="44" t="s">
        <v>52</v>
      </c>
      <c r="AB300" s="44" t="s">
        <v>52</v>
      </c>
      <c r="AC300" s="44" t="s">
        <v>52</v>
      </c>
      <c r="AD300" s="36">
        <v>1</v>
      </c>
      <c r="AE300" s="23">
        <v>61.5</v>
      </c>
      <c r="AF300" s="23">
        <v>26</v>
      </c>
      <c r="AG300" s="23">
        <v>36.5</v>
      </c>
      <c r="AH300" s="24">
        <v>6.5</v>
      </c>
      <c r="AI300" s="24" t="str">
        <f t="shared" si="48"/>
        <v/>
      </c>
      <c r="AJ300" s="17">
        <v>12</v>
      </c>
      <c r="AK300" s="17" t="s">
        <v>52</v>
      </c>
      <c r="AL300" s="17" t="s">
        <v>52</v>
      </c>
      <c r="AM300" s="17" t="s">
        <v>52</v>
      </c>
      <c r="AN300" s="17" t="s">
        <v>52</v>
      </c>
      <c r="AO300" s="17" t="s">
        <v>52</v>
      </c>
      <c r="AP300" s="17" t="s">
        <v>52</v>
      </c>
      <c r="AQ300" s="25" t="s">
        <v>52</v>
      </c>
      <c r="AR300" s="50" t="s">
        <v>52</v>
      </c>
      <c r="AS300" s="26" t="s">
        <v>52</v>
      </c>
      <c r="AT300" s="26"/>
    </row>
    <row r="301" spans="1:46" s="27" customFormat="1" ht="17.649999999999999" customHeight="1">
      <c r="A301" s="12" t="s">
        <v>683</v>
      </c>
      <c r="B301" s="15" t="s">
        <v>686</v>
      </c>
      <c r="C301" s="14" t="s">
        <v>687</v>
      </c>
      <c r="D301" s="16" t="s">
        <v>52</v>
      </c>
      <c r="E301" s="16">
        <v>3564097005258</v>
      </c>
      <c r="F301" s="17" t="s">
        <v>50</v>
      </c>
      <c r="G301" s="17">
        <v>49111090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52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10</v>
      </c>
      <c r="AE301" s="23">
        <v>97</v>
      </c>
      <c r="AF301" s="23">
        <v>54</v>
      </c>
      <c r="AG301" s="23">
        <v>4.5</v>
      </c>
      <c r="AH301" s="24">
        <v>5.65</v>
      </c>
      <c r="AI301" s="24" t="str">
        <f t="shared" si="48"/>
        <v/>
      </c>
      <c r="AJ301" s="17" t="s">
        <v>52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683</v>
      </c>
      <c r="B302" s="15" t="s">
        <v>688</v>
      </c>
      <c r="C302" s="14" t="s">
        <v>689</v>
      </c>
      <c r="D302" s="16">
        <v>3564099001098</v>
      </c>
      <c r="E302" s="16" t="s">
        <v>287</v>
      </c>
      <c r="F302" s="17" t="s">
        <v>690</v>
      </c>
      <c r="G302" s="17">
        <v>5705003090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>
        <v>0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 t="s">
        <v>52</v>
      </c>
      <c r="AE302" s="23" t="s">
        <v>52</v>
      </c>
      <c r="AF302" s="23" t="s">
        <v>52</v>
      </c>
      <c r="AG302" s="23" t="s">
        <v>52</v>
      </c>
      <c r="AH302" s="23" t="s">
        <v>52</v>
      </c>
      <c r="AI302" s="23" t="s">
        <v>52</v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683</v>
      </c>
      <c r="B303" s="15" t="s">
        <v>691</v>
      </c>
      <c r="C303" s="14" t="s">
        <v>692</v>
      </c>
      <c r="D303" s="16">
        <v>3564099001395</v>
      </c>
      <c r="E303" s="16">
        <v>3564090001394</v>
      </c>
      <c r="F303" s="17" t="s">
        <v>50</v>
      </c>
      <c r="G303" s="17">
        <v>6307909899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>
        <v>1540</v>
      </c>
      <c r="V303" s="21">
        <v>180</v>
      </c>
      <c r="W303" s="21">
        <v>35</v>
      </c>
      <c r="X303" s="41">
        <v>2.5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>
        <v>5</v>
      </c>
      <c r="AE303" s="23">
        <v>154</v>
      </c>
      <c r="AF303" s="23">
        <v>18</v>
      </c>
      <c r="AG303" s="23">
        <v>17</v>
      </c>
      <c r="AH303" s="24">
        <v>12.9</v>
      </c>
      <c r="AI303" s="24">
        <f t="shared" si="48"/>
        <v>0.40000000000000036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683</v>
      </c>
      <c r="B304" s="15" t="s">
        <v>693</v>
      </c>
      <c r="C304" s="14" t="s">
        <v>694</v>
      </c>
      <c r="D304" s="16">
        <v>3564099001432</v>
      </c>
      <c r="E304" s="16">
        <v>3564090001431</v>
      </c>
      <c r="F304" s="17" t="s">
        <v>695</v>
      </c>
      <c r="G304" s="17">
        <v>4820109000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210</v>
      </c>
      <c r="V304" s="21">
        <v>148</v>
      </c>
      <c r="W304" s="21">
        <v>52</v>
      </c>
      <c r="X304" s="41">
        <v>0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31.5</v>
      </c>
      <c r="AF304" s="23">
        <v>22</v>
      </c>
      <c r="AG304" s="23">
        <v>16</v>
      </c>
      <c r="AH304" s="24"/>
      <c r="AI304" s="24"/>
      <c r="AJ304" s="17"/>
      <c r="AK304" s="17"/>
      <c r="AL304" s="17" t="s">
        <v>52</v>
      </c>
      <c r="AM304" s="17"/>
      <c r="AN304" s="17"/>
      <c r="AO304" s="17"/>
      <c r="AP304" s="17"/>
      <c r="AQ304" s="25"/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683</v>
      </c>
      <c r="B305" s="15" t="s">
        <v>696</v>
      </c>
      <c r="C305" s="14" t="s">
        <v>697</v>
      </c>
      <c r="D305" s="16">
        <v>3564099000824</v>
      </c>
      <c r="E305" s="16">
        <v>3564090000823</v>
      </c>
      <c r="F305" s="17" t="s">
        <v>50</v>
      </c>
      <c r="G305" s="17">
        <v>4202929890</v>
      </c>
      <c r="H305" s="17" t="s">
        <v>52</v>
      </c>
      <c r="I305" s="17" t="s">
        <v>52</v>
      </c>
      <c r="J305" s="17" t="s">
        <v>52</v>
      </c>
      <c r="K305" s="18">
        <v>330</v>
      </c>
      <c r="L305" s="18">
        <v>3</v>
      </c>
      <c r="M305" s="18">
        <v>440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330</v>
      </c>
      <c r="V305" s="21">
        <v>30</v>
      </c>
      <c r="W305" s="21">
        <v>440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25</v>
      </c>
      <c r="AE305" s="23">
        <v>60</v>
      </c>
      <c r="AF305" s="23">
        <v>40</v>
      </c>
      <c r="AG305" s="23">
        <v>40</v>
      </c>
      <c r="AH305" s="24"/>
      <c r="AI305" s="24"/>
      <c r="AJ305" s="17">
        <v>200</v>
      </c>
      <c r="AK305" s="17">
        <v>4</v>
      </c>
      <c r="AL305" s="17">
        <v>100</v>
      </c>
      <c r="AM305" s="17">
        <v>2</v>
      </c>
      <c r="AN305" s="17">
        <v>8</v>
      </c>
      <c r="AO305" s="17">
        <v>120</v>
      </c>
      <c r="AP305" s="17">
        <v>80</v>
      </c>
      <c r="AQ305" s="25">
        <v>80</v>
      </c>
      <c r="AR305" s="50">
        <f t="shared" ref="AR305" si="75">(AH305*AK305)</f>
        <v>0</v>
      </c>
      <c r="AS305" s="26">
        <f t="shared" si="60"/>
        <v>0</v>
      </c>
      <c r="AT305" s="26"/>
    </row>
    <row r="306" spans="1:46" s="27" customFormat="1" ht="17.649999999999999" customHeight="1">
      <c r="A306" s="12" t="s">
        <v>683</v>
      </c>
      <c r="B306" s="15" t="s">
        <v>698</v>
      </c>
      <c r="C306" s="14" t="s">
        <v>699</v>
      </c>
      <c r="D306" s="16">
        <v>3564099000534</v>
      </c>
      <c r="E306" s="16">
        <v>3564090000533</v>
      </c>
      <c r="F306" s="17" t="s">
        <v>50</v>
      </c>
      <c r="G306" s="17">
        <v>9608109200</v>
      </c>
      <c r="H306" s="17" t="s">
        <v>52</v>
      </c>
      <c r="I306" s="17" t="s">
        <v>52</v>
      </c>
      <c r="J306" s="17" t="s">
        <v>52</v>
      </c>
      <c r="K306" s="18">
        <v>138</v>
      </c>
      <c r="L306" s="18">
        <v>11</v>
      </c>
      <c r="M306" s="18">
        <v>11</v>
      </c>
      <c r="N306" s="28">
        <v>0.375</v>
      </c>
      <c r="O306" s="28">
        <v>0.375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120</v>
      </c>
      <c r="V306" s="21">
        <v>180</v>
      </c>
      <c r="W306" s="21">
        <v>30</v>
      </c>
      <c r="X306" s="41">
        <v>0.375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30</v>
      </c>
      <c r="AE306" s="23">
        <v>35</v>
      </c>
      <c r="AF306" s="23">
        <v>40</v>
      </c>
      <c r="AG306" s="23">
        <v>16</v>
      </c>
      <c r="AH306" s="24">
        <v>18</v>
      </c>
      <c r="AI306" s="24">
        <f t="shared" si="48"/>
        <v>6.75</v>
      </c>
      <c r="AJ306" s="17" t="s">
        <v>52</v>
      </c>
      <c r="AK306" s="17" t="s">
        <v>52</v>
      </c>
      <c r="AL306" s="17" t="s">
        <v>52</v>
      </c>
      <c r="AM306" s="17" t="s">
        <v>52</v>
      </c>
      <c r="AN306" s="17" t="s">
        <v>52</v>
      </c>
      <c r="AO306" s="17" t="s">
        <v>52</v>
      </c>
      <c r="AP306" s="17" t="s">
        <v>52</v>
      </c>
      <c r="AQ306" s="25" t="s">
        <v>52</v>
      </c>
      <c r="AR306" s="50" t="s">
        <v>52</v>
      </c>
      <c r="AS306" s="26" t="s">
        <v>52</v>
      </c>
      <c r="AT306" s="26"/>
    </row>
    <row r="307" spans="1:46" s="27" customFormat="1" ht="17.649999999999999" customHeight="1">
      <c r="A307" s="12" t="s">
        <v>683</v>
      </c>
      <c r="B307" s="15" t="s">
        <v>700</v>
      </c>
      <c r="C307" s="14" t="s">
        <v>701</v>
      </c>
      <c r="D307" s="16" t="s">
        <v>52</v>
      </c>
      <c r="E307" s="16" t="s">
        <v>287</v>
      </c>
      <c r="F307" s="17" t="s">
        <v>695</v>
      </c>
      <c r="G307" s="17">
        <v>6307909100</v>
      </c>
      <c r="H307" s="17" t="s">
        <v>52</v>
      </c>
      <c r="I307" s="17" t="s">
        <v>52</v>
      </c>
      <c r="J307" s="17" t="s">
        <v>52</v>
      </c>
      <c r="K307" s="18" t="s">
        <v>52</v>
      </c>
      <c r="L307" s="18" t="s">
        <v>52</v>
      </c>
      <c r="M307" s="18" t="s">
        <v>52</v>
      </c>
      <c r="N307" s="28">
        <v>0</v>
      </c>
      <c r="O307" s="28">
        <v>0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 t="s">
        <v>52</v>
      </c>
      <c r="V307" s="21" t="s">
        <v>52</v>
      </c>
      <c r="W307" s="21" t="s">
        <v>52</v>
      </c>
      <c r="X307" s="41">
        <v>0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 t="s">
        <v>52</v>
      </c>
      <c r="AE307" s="23" t="s">
        <v>52</v>
      </c>
      <c r="AF307" s="23" t="s">
        <v>52</v>
      </c>
      <c r="AG307" s="23" t="s">
        <v>52</v>
      </c>
      <c r="AH307" s="23" t="s">
        <v>52</v>
      </c>
      <c r="AI307" s="23" t="s">
        <v>52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683</v>
      </c>
      <c r="B308" s="15" t="s">
        <v>702</v>
      </c>
      <c r="C308" s="14" t="s">
        <v>703</v>
      </c>
      <c r="D308" s="16">
        <v>3564099000404</v>
      </c>
      <c r="E308" s="16" t="s">
        <v>287</v>
      </c>
      <c r="F308" s="17" t="s">
        <v>50</v>
      </c>
      <c r="G308" s="17">
        <v>4821101000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683</v>
      </c>
      <c r="B309" s="15" t="s">
        <v>704</v>
      </c>
      <c r="C309" s="14" t="s">
        <v>705</v>
      </c>
      <c r="D309" s="16">
        <v>3564099000503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4" t="s">
        <v>52</v>
      </c>
      <c r="AI309" s="24" t="str">
        <f t="shared" si="48"/>
        <v/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683</v>
      </c>
      <c r="B310" s="15" t="s">
        <v>706</v>
      </c>
      <c r="C310" s="14" t="s">
        <v>707</v>
      </c>
      <c r="D310" s="16">
        <v>3564099001029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683</v>
      </c>
      <c r="B311" s="15" t="s">
        <v>708</v>
      </c>
      <c r="C311" s="14" t="s">
        <v>709</v>
      </c>
      <c r="D311" s="16">
        <v>3564099001012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683</v>
      </c>
      <c r="B312" s="15" t="s">
        <v>710</v>
      </c>
      <c r="C312" s="14" t="s">
        <v>711</v>
      </c>
      <c r="D312" s="16">
        <v>3564099000800</v>
      </c>
      <c r="E312" s="16">
        <v>3564090000809</v>
      </c>
      <c r="F312" s="17" t="s">
        <v>695</v>
      </c>
      <c r="G312" s="17">
        <v>4911101000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>
        <v>2</v>
      </c>
      <c r="AE312" s="23" t="s">
        <v>52</v>
      </c>
      <c r="AF312" s="23" t="s">
        <v>52</v>
      </c>
      <c r="AG312" s="23" t="s">
        <v>52</v>
      </c>
      <c r="AH312" s="23" t="s">
        <v>52</v>
      </c>
      <c r="AI312" s="23" t="s">
        <v>52</v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683</v>
      </c>
      <c r="B313" s="15" t="s">
        <v>712</v>
      </c>
      <c r="C313" s="14" t="s">
        <v>713</v>
      </c>
      <c r="D313" s="16">
        <v>3564099001036</v>
      </c>
      <c r="E313" s="16" t="s">
        <v>287</v>
      </c>
      <c r="F313" s="17" t="s">
        <v>695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4"/>
      <c r="AI313" s="24"/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683</v>
      </c>
      <c r="B314" s="15" t="s">
        <v>714</v>
      </c>
      <c r="C314" s="14" t="s">
        <v>715</v>
      </c>
      <c r="D314" s="16">
        <v>3564099001074</v>
      </c>
      <c r="E314" s="16">
        <v>3564090001073</v>
      </c>
      <c r="F314" s="17" t="s">
        <v>50</v>
      </c>
      <c r="G314" s="17">
        <v>6307901000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>
        <v>150</v>
      </c>
      <c r="V314" s="21">
        <v>150</v>
      </c>
      <c r="W314" s="21">
        <v>40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25</v>
      </c>
      <c r="AE314" s="23">
        <v>64</v>
      </c>
      <c r="AF314" s="23">
        <v>14</v>
      </c>
      <c r="AG314" s="23">
        <v>21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683</v>
      </c>
      <c r="B315" s="15" t="s">
        <v>716</v>
      </c>
      <c r="C315" s="14" t="s">
        <v>717</v>
      </c>
      <c r="D315" s="16">
        <v>3564099000541</v>
      </c>
      <c r="E315" s="16">
        <v>3564090000540</v>
      </c>
      <c r="F315" s="17" t="s">
        <v>50</v>
      </c>
      <c r="G315" s="17">
        <v>6601999000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 t="s">
        <v>52</v>
      </c>
      <c r="V315" s="21" t="s">
        <v>52</v>
      </c>
      <c r="W315" s="21" t="s">
        <v>52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15</v>
      </c>
      <c r="AE315" s="23">
        <v>105</v>
      </c>
      <c r="AF315" s="23">
        <v>32</v>
      </c>
      <c r="AG315" s="23">
        <v>32</v>
      </c>
      <c r="AH315" s="24">
        <v>18</v>
      </c>
      <c r="AI315" s="24">
        <f t="shared" si="48"/>
        <v>18</v>
      </c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683</v>
      </c>
      <c r="B316" s="15" t="s">
        <v>718</v>
      </c>
      <c r="C316" s="14" t="s">
        <v>719</v>
      </c>
      <c r="D316" s="16">
        <v>3564099001067</v>
      </c>
      <c r="E316" s="16">
        <v>3564090001066</v>
      </c>
      <c r="F316" s="17" t="s">
        <v>50</v>
      </c>
      <c r="G316" s="17">
        <v>6505003000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18</v>
      </c>
      <c r="AE316" s="23">
        <v>76</v>
      </c>
      <c r="AF316" s="23">
        <v>44</v>
      </c>
      <c r="AG316" s="23">
        <v>56</v>
      </c>
      <c r="AH316" s="24"/>
      <c r="AI316" s="24"/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683</v>
      </c>
      <c r="B317" s="15" t="s">
        <v>720</v>
      </c>
      <c r="C317" s="14" t="s">
        <v>721</v>
      </c>
      <c r="D317" s="16">
        <v>3564099001326</v>
      </c>
      <c r="E317" s="16">
        <v>3564090001325</v>
      </c>
      <c r="F317" s="17" t="s">
        <v>50</v>
      </c>
      <c r="G317" s="17">
        <v>6201190000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50</v>
      </c>
      <c r="AE317" s="23">
        <v>55</v>
      </c>
      <c r="AF317" s="23">
        <v>44</v>
      </c>
      <c r="AG317" s="23">
        <v>41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683</v>
      </c>
      <c r="B318" s="15" t="s">
        <v>722</v>
      </c>
      <c r="C318" s="14" t="s">
        <v>723</v>
      </c>
      <c r="D318" s="16">
        <v>3564099001081</v>
      </c>
      <c r="E318" s="16">
        <v>3564090001080</v>
      </c>
      <c r="F318" s="17" t="s">
        <v>690</v>
      </c>
      <c r="G318" s="17">
        <v>5705003000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 t="s">
        <v>52</v>
      </c>
      <c r="AE318" s="23" t="s">
        <v>52</v>
      </c>
      <c r="AF318" s="23" t="s">
        <v>52</v>
      </c>
      <c r="AG318" s="23" t="s">
        <v>52</v>
      </c>
      <c r="AH318" s="23" t="s">
        <v>52</v>
      </c>
      <c r="AI318" s="23" t="s">
        <v>52</v>
      </c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683</v>
      </c>
      <c r="B319" s="15" t="s">
        <v>724</v>
      </c>
      <c r="C319" s="14" t="s">
        <v>725</v>
      </c>
      <c r="D319" s="16">
        <v>3564099001104</v>
      </c>
      <c r="E319" s="16">
        <v>3564090001103</v>
      </c>
      <c r="F319" s="17" t="s">
        <v>50</v>
      </c>
      <c r="G319" s="17">
        <v>6201190000</v>
      </c>
      <c r="H319" s="17" t="s">
        <v>52</v>
      </c>
      <c r="I319" s="17" t="s">
        <v>52</v>
      </c>
      <c r="J319" s="17" t="s">
        <v>52</v>
      </c>
      <c r="K319" s="18">
        <v>560</v>
      </c>
      <c r="L319" s="18">
        <v>40</v>
      </c>
      <c r="M319" s="18">
        <v>380</v>
      </c>
      <c r="N319" s="28">
        <v>0.85</v>
      </c>
      <c r="O319" s="28">
        <v>0.85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>
        <v>560</v>
      </c>
      <c r="V319" s="21">
        <v>40</v>
      </c>
      <c r="W319" s="21">
        <v>380</v>
      </c>
      <c r="X319" s="41">
        <v>0.85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>
        <v>13</v>
      </c>
      <c r="AE319" s="23">
        <v>60</v>
      </c>
      <c r="AF319" s="23">
        <v>40</v>
      </c>
      <c r="AG319" s="23">
        <v>40</v>
      </c>
      <c r="AH319" s="24">
        <v>15</v>
      </c>
      <c r="AI319" s="24">
        <f t="shared" ref="AI319:AI330" si="76">IFERROR(AH319-(X319*AD319),"")</f>
        <v>3.9500000000000011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683</v>
      </c>
      <c r="B320" s="15" t="s">
        <v>726</v>
      </c>
      <c r="C320" s="14" t="s">
        <v>727</v>
      </c>
      <c r="D320" s="16">
        <v>3564099001111</v>
      </c>
      <c r="E320" s="16">
        <v>3564090001110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0.9</v>
      </c>
      <c r="O320" s="28">
        <v>0.9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0.9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si="76"/>
        <v>3.2999999999999989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683</v>
      </c>
      <c r="B321" s="15" t="s">
        <v>728</v>
      </c>
      <c r="C321" s="14" t="s">
        <v>729</v>
      </c>
      <c r="D321" s="16">
        <v>3564099001128</v>
      </c>
      <c r="E321" s="16">
        <v>3564090001127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0.95</v>
      </c>
      <c r="O321" s="28">
        <v>0.95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0.95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2.6500000000000004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683</v>
      </c>
      <c r="B322" s="15" t="s">
        <v>730</v>
      </c>
      <c r="C322" s="14" t="s">
        <v>731</v>
      </c>
      <c r="D322" s="16">
        <v>3564099001135</v>
      </c>
      <c r="E322" s="16">
        <v>3564090001134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1</v>
      </c>
      <c r="O322" s="28">
        <v>1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1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683</v>
      </c>
      <c r="B323" s="15" t="s">
        <v>732</v>
      </c>
      <c r="C323" s="14" t="s">
        <v>733</v>
      </c>
      <c r="D323" s="16">
        <v>3564099001142</v>
      </c>
      <c r="E323" s="16">
        <v>3564090001141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1.05</v>
      </c>
      <c r="O323" s="28">
        <v>1.05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1.05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1.3499999999999996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683</v>
      </c>
      <c r="B324" s="15" t="s">
        <v>734</v>
      </c>
      <c r="C324" s="14" t="s">
        <v>735</v>
      </c>
      <c r="D324" s="16">
        <v>3564099001159</v>
      </c>
      <c r="E324" s="16">
        <v>3564090001158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1.1000000000000001</v>
      </c>
      <c r="O324" s="28">
        <v>1.1000000000000001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1.1000000000000001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0.69999999999999929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683</v>
      </c>
      <c r="B325" s="15" t="s">
        <v>736</v>
      </c>
      <c r="C325" s="14" t="s">
        <v>737</v>
      </c>
      <c r="D325" s="16">
        <v>3564099001333</v>
      </c>
      <c r="E325" s="16">
        <v>3564090001332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0.35</v>
      </c>
      <c r="O325" s="28">
        <v>0.35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0.35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15</v>
      </c>
      <c r="AE325" s="23">
        <v>60</v>
      </c>
      <c r="AF325" s="23">
        <v>40</v>
      </c>
      <c r="AG325" s="23">
        <v>20</v>
      </c>
      <c r="AH325" s="24">
        <v>8</v>
      </c>
      <c r="AI325" s="24">
        <f t="shared" si="76"/>
        <v>2.75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683</v>
      </c>
      <c r="B326" s="15" t="s">
        <v>738</v>
      </c>
      <c r="C326" s="14" t="s">
        <v>739</v>
      </c>
      <c r="D326" s="16">
        <v>3564099001340</v>
      </c>
      <c r="E326" s="16">
        <v>3564090001349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683</v>
      </c>
      <c r="B327" s="15" t="s">
        <v>740</v>
      </c>
      <c r="C327" s="14" t="s">
        <v>741</v>
      </c>
      <c r="D327" s="16">
        <v>3564099001357</v>
      </c>
      <c r="E327" s="16">
        <v>3564090001356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683</v>
      </c>
      <c r="B328" s="15" t="s">
        <v>742</v>
      </c>
      <c r="C328" s="14" t="s">
        <v>743</v>
      </c>
      <c r="D328" s="16">
        <v>3564099001364</v>
      </c>
      <c r="E328" s="16">
        <v>3564090001363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0.4</v>
      </c>
      <c r="O328" s="28">
        <v>0.4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0.4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683</v>
      </c>
      <c r="B329" s="15" t="s">
        <v>744</v>
      </c>
      <c r="C329" s="14" t="s">
        <v>745</v>
      </c>
      <c r="D329" s="16">
        <v>3564099001371</v>
      </c>
      <c r="E329" s="16">
        <v>3564090001370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683</v>
      </c>
      <c r="B330" s="15" t="s">
        <v>746</v>
      </c>
      <c r="C330" s="14" t="s">
        <v>747</v>
      </c>
      <c r="D330" s="16">
        <v>3564099001388</v>
      </c>
      <c r="E330" s="16">
        <v>3564090001387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683</v>
      </c>
      <c r="B331" s="15" t="s">
        <v>748</v>
      </c>
      <c r="C331" s="14" t="s">
        <v>749</v>
      </c>
      <c r="D331" s="16">
        <v>3564099001166</v>
      </c>
      <c r="E331" s="16">
        <v>3564090001165</v>
      </c>
      <c r="F331" s="17" t="s">
        <v>750</v>
      </c>
      <c r="G331" s="17">
        <v>6110209100</v>
      </c>
      <c r="H331" s="17" t="s">
        <v>52</v>
      </c>
      <c r="I331" s="17" t="s">
        <v>52</v>
      </c>
      <c r="J331" s="17" t="s">
        <v>52</v>
      </c>
      <c r="K331" s="18">
        <v>710</v>
      </c>
      <c r="L331" s="18">
        <v>520</v>
      </c>
      <c r="M331" s="18" t="s">
        <v>52</v>
      </c>
      <c r="N331" s="28">
        <v>0.5</v>
      </c>
      <c r="O331" s="28">
        <v>0.5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400</v>
      </c>
      <c r="V331" s="21">
        <v>300</v>
      </c>
      <c r="W331" s="21">
        <v>20</v>
      </c>
      <c r="X331" s="41">
        <v>0.6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10</v>
      </c>
      <c r="AE331" s="23">
        <v>600</v>
      </c>
      <c r="AF331" s="23">
        <v>400</v>
      </c>
      <c r="AG331" s="23">
        <v>150</v>
      </c>
      <c r="AH331" s="24">
        <v>7</v>
      </c>
      <c r="AI331" s="24"/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683</v>
      </c>
      <c r="B332" s="15" t="s">
        <v>751</v>
      </c>
      <c r="C332" s="14" t="s">
        <v>752</v>
      </c>
      <c r="D332" s="16">
        <v>3564099001173</v>
      </c>
      <c r="E332" s="16">
        <v>3564090001172</v>
      </c>
      <c r="F332" s="17" t="s">
        <v>750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720</v>
      </c>
      <c r="L332" s="18">
        <v>540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683</v>
      </c>
      <c r="B333" s="15" t="s">
        <v>753</v>
      </c>
      <c r="C333" s="14" t="s">
        <v>754</v>
      </c>
      <c r="D333" s="16">
        <v>3564099001180</v>
      </c>
      <c r="E333" s="16">
        <v>3564090001189</v>
      </c>
      <c r="F333" s="17" t="s">
        <v>750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730</v>
      </c>
      <c r="L333" s="18">
        <v>560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683</v>
      </c>
      <c r="B334" s="15" t="s">
        <v>755</v>
      </c>
      <c r="C334" s="14" t="s">
        <v>756</v>
      </c>
      <c r="D334" s="16">
        <v>3564099001197</v>
      </c>
      <c r="E334" s="16">
        <v>3564090001196</v>
      </c>
      <c r="F334" s="17" t="s">
        <v>750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740</v>
      </c>
      <c r="L334" s="18">
        <v>580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683</v>
      </c>
      <c r="B335" s="15" t="s">
        <v>757</v>
      </c>
      <c r="C335" s="14" t="s">
        <v>758</v>
      </c>
      <c r="D335" s="16">
        <v>3564099001203</v>
      </c>
      <c r="E335" s="16">
        <v>3564090001202</v>
      </c>
      <c r="F335" s="17" t="s">
        <v>750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750</v>
      </c>
      <c r="L335" s="18">
        <v>600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683</v>
      </c>
      <c r="B336" s="15" t="s">
        <v>759</v>
      </c>
      <c r="C336" s="14" t="s">
        <v>760</v>
      </c>
      <c r="D336" s="16">
        <v>3564099001210</v>
      </c>
      <c r="E336" s="16">
        <v>3564090001219</v>
      </c>
      <c r="F336" s="17" t="s">
        <v>750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760</v>
      </c>
      <c r="L336" s="18">
        <v>620</v>
      </c>
      <c r="M336" s="18"/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683</v>
      </c>
      <c r="B337" s="15" t="s">
        <v>761</v>
      </c>
      <c r="C337" s="14" t="s">
        <v>762</v>
      </c>
      <c r="D337" s="16">
        <v>3564099001227</v>
      </c>
      <c r="E337" s="16">
        <v>3564090001226</v>
      </c>
      <c r="F337" s="17" t="s">
        <v>750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690</v>
      </c>
      <c r="L337" s="18">
        <v>500</v>
      </c>
      <c r="M337" s="18" t="s">
        <v>52</v>
      </c>
      <c r="N337" s="28">
        <v>0.18</v>
      </c>
      <c r="O337" s="28">
        <v>0.18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10</v>
      </c>
      <c r="X337" s="41">
        <v>0.25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30</v>
      </c>
      <c r="AE337" s="23">
        <v>600</v>
      </c>
      <c r="AF337" s="23">
        <v>400</v>
      </c>
      <c r="AG337" s="23">
        <v>250</v>
      </c>
      <c r="AH337" s="24">
        <v>8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683</v>
      </c>
      <c r="B338" s="15" t="s">
        <v>763</v>
      </c>
      <c r="C338" s="14" t="s">
        <v>764</v>
      </c>
      <c r="D338" s="16">
        <v>3564099001234</v>
      </c>
      <c r="E338" s="16">
        <v>3564090001233</v>
      </c>
      <c r="F338" s="17" t="s">
        <v>750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700</v>
      </c>
      <c r="L338" s="18">
        <v>520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683</v>
      </c>
      <c r="B339" s="15" t="s">
        <v>765</v>
      </c>
      <c r="C339" s="14" t="s">
        <v>766</v>
      </c>
      <c r="D339" s="16">
        <v>3564099001241</v>
      </c>
      <c r="E339" s="16">
        <v>3564090001240</v>
      </c>
      <c r="F339" s="17" t="s">
        <v>750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710</v>
      </c>
      <c r="L339" s="18">
        <v>540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683</v>
      </c>
      <c r="B340" s="15" t="s">
        <v>767</v>
      </c>
      <c r="C340" s="14" t="s">
        <v>768</v>
      </c>
      <c r="D340" s="16">
        <v>3564099001258</v>
      </c>
      <c r="E340" s="16">
        <v>3564090001257</v>
      </c>
      <c r="F340" s="17" t="s">
        <v>750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720</v>
      </c>
      <c r="L340" s="18">
        <v>560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683</v>
      </c>
      <c r="B341" s="15" t="s">
        <v>769</v>
      </c>
      <c r="C341" s="14" t="s">
        <v>770</v>
      </c>
      <c r="D341" s="16">
        <v>3564099001265</v>
      </c>
      <c r="E341" s="16">
        <v>3564090001264</v>
      </c>
      <c r="F341" s="17" t="s">
        <v>750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730</v>
      </c>
      <c r="L341" s="18">
        <v>580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>
      <c r="A342" s="12" t="s">
        <v>683</v>
      </c>
      <c r="B342" s="15" t="s">
        <v>771</v>
      </c>
      <c r="C342" s="14" t="s">
        <v>772</v>
      </c>
      <c r="D342" s="16" t="s">
        <v>773</v>
      </c>
      <c r="E342" s="16" t="s">
        <v>774</v>
      </c>
      <c r="F342" s="17" t="s">
        <v>750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690</v>
      </c>
      <c r="L342" s="18">
        <v>500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683</v>
      </c>
      <c r="B343" s="15" t="s">
        <v>775</v>
      </c>
      <c r="C343" s="14" t="s">
        <v>776</v>
      </c>
      <c r="D343" s="16" t="s">
        <v>777</v>
      </c>
      <c r="E343" s="16" t="s">
        <v>778</v>
      </c>
      <c r="F343" s="17" t="s">
        <v>750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700</v>
      </c>
      <c r="L343" s="18">
        <v>520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683</v>
      </c>
      <c r="B344" s="15" t="s">
        <v>779</v>
      </c>
      <c r="C344" s="14" t="s">
        <v>780</v>
      </c>
      <c r="D344" s="16" t="s">
        <v>781</v>
      </c>
      <c r="E344" s="16" t="s">
        <v>782</v>
      </c>
      <c r="F344" s="17" t="s">
        <v>750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710</v>
      </c>
      <c r="L344" s="18">
        <v>540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683</v>
      </c>
      <c r="B345" s="15" t="s">
        <v>783</v>
      </c>
      <c r="C345" s="14" t="s">
        <v>784</v>
      </c>
      <c r="D345" s="16" t="s">
        <v>785</v>
      </c>
      <c r="E345" s="16" t="s">
        <v>786</v>
      </c>
      <c r="F345" s="17" t="s">
        <v>750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720</v>
      </c>
      <c r="L345" s="18">
        <v>560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683</v>
      </c>
      <c r="B346" s="15" t="s">
        <v>787</v>
      </c>
      <c r="C346" s="14" t="s">
        <v>788</v>
      </c>
      <c r="D346" s="16" t="s">
        <v>789</v>
      </c>
      <c r="E346" s="16" t="s">
        <v>790</v>
      </c>
      <c r="F346" s="17" t="s">
        <v>750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730</v>
      </c>
      <c r="L346" s="18">
        <v>580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</sheetData>
  <autoFilter ref="A4:AT346" xr:uid="{00000000-0001-0000-0000-000000000000}">
    <filterColumn colId="2">
      <filters>
        <filter val="PA04 -CABLE EXTENDER SAE TO SAE"/>
      </filters>
    </filterColumn>
  </autoFilter>
  <mergeCells count="17">
    <mergeCell ref="U3:Y3"/>
    <mergeCell ref="AJ3:AT3"/>
    <mergeCell ref="AD3:AI3"/>
    <mergeCell ref="Q3:T3"/>
    <mergeCell ref="E3:E4"/>
    <mergeCell ref="F3:F4"/>
    <mergeCell ref="G3:G4"/>
    <mergeCell ref="H3:H4"/>
    <mergeCell ref="I3:I4"/>
    <mergeCell ref="J3:J4"/>
    <mergeCell ref="Z3:AC3"/>
    <mergeCell ref="A2:C2"/>
    <mergeCell ref="A3:A4"/>
    <mergeCell ref="K3:O3"/>
    <mergeCell ref="B3:B4"/>
    <mergeCell ref="C3:C4"/>
    <mergeCell ref="D3:D4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F7A1C-B3BB-4998-8BE6-00FEA6668354}"/>
</file>

<file path=customXml/itemProps2.xml><?xml version="1.0" encoding="utf-8"?>
<ds:datastoreItem xmlns:ds="http://schemas.openxmlformats.org/officeDocument/2006/customXml" ds:itemID="{0E68E827-915B-415A-ADD1-27655BBD88A3}"/>
</file>

<file path=customXml/itemProps3.xml><?xml version="1.0" encoding="utf-8"?>
<ds:datastoreItem xmlns:ds="http://schemas.openxmlformats.org/officeDocument/2006/customXml" ds:itemID="{CD48A7A4-77DD-41B8-85FB-0F0DB0C49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Izabel Arnoux</cp:lastModifiedBy>
  <cp:revision/>
  <dcterms:created xsi:type="dcterms:W3CDTF">2019-07-09T09:53:00Z</dcterms:created>
  <dcterms:modified xsi:type="dcterms:W3CDTF">2026-01-15T11:30:13Z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